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wanda_lagoe_labor_nc_gov/Documents/Desktop/"/>
    </mc:Choice>
  </mc:AlternateContent>
  <xr:revisionPtr revIDLastSave="0" documentId="8_{22B7DC8D-6A27-468D-AF02-B847536C0796}" xr6:coauthVersionLast="47" xr6:coauthVersionMax="47" xr10:uidLastSave="{00000000-0000-0000-0000-000000000000}"/>
  <bookViews>
    <workbookView xWindow="3810" yWindow="3810" windowWidth="21600" windowHeight="11385" activeTab="3" xr2:uid="{00000000-000D-0000-FFFF-FFFF00000000}"/>
  </bookViews>
  <sheets>
    <sheet name="Summary" sheetId="6" r:id="rId1"/>
    <sheet name="Core Courses" sheetId="2" r:id="rId2"/>
    <sheet name="Additional Courses" sheetId="7" r:id="rId3"/>
    <sheet name="Required Activities" sheetId="5" r:id="rId4"/>
    <sheet name="Inspections" sheetId="3" r:id="rId5"/>
    <sheet name="Equipment" sheetId="4" r:id="rId6"/>
    <sheet name="Contacts" sheetId="9" r:id="rId7"/>
    <sheet name="Sheet3" sheetId="8" state="hidden" r:id="rId8"/>
  </sheets>
  <definedNames>
    <definedName name="_accompanied">Sheet3!$C$3:$C$4</definedName>
    <definedName name="_InspectionType" localSheetId="4">Sheet3!$A$3:$A$13</definedName>
    <definedName name="_inspectiontype">Sheet3!$A$3:$A$13</definedName>
    <definedName name="_safetyhealth">Sheet3!$B$3:$B$4</definedName>
    <definedName name="_xlnm.Print_Area" localSheetId="2">'Additional Courses'!$A$1:$E$40</definedName>
    <definedName name="_xlnm.Print_Area" localSheetId="6">Contacts!$A$1:$E$27</definedName>
    <definedName name="_xlnm.Print_Area" localSheetId="1">'Core Courses'!$A$1:$E$22</definedName>
    <definedName name="_xlnm.Print_Area" localSheetId="4">Inspections!$A$1:$L$53</definedName>
    <definedName name="_xlnm.Print_Area" localSheetId="3">'Required Activities'!$A$1:$E$28</definedName>
    <definedName name="_xlnm.Print_Area" localSheetId="0">Summary!$A$1:$C$36</definedName>
    <definedName name="_xlnm.Print_Titles" localSheetId="2">'Additional Courses'!$6:$6</definedName>
    <definedName name="_xlnm.Print_Titles" localSheetId="4">Inspections!$5:$5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B14" i="6"/>
  <c r="B15" i="6"/>
  <c r="B18" i="6"/>
  <c r="B19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2" i="4" l="1"/>
  <c r="C2" i="3" l="1"/>
  <c r="B3" i="5"/>
  <c r="B3" i="7"/>
  <c r="B3" i="2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</calcChain>
</file>

<file path=xl/sharedStrings.xml><?xml version="1.0" encoding="utf-8"?>
<sst xmlns="http://schemas.openxmlformats.org/spreadsheetml/2006/main" count="360" uniqueCount="268">
  <si>
    <t>Date(s)</t>
  </si>
  <si>
    <t>Trainer Initials</t>
  </si>
  <si>
    <t>Calibrators &amp; Pumps</t>
  </si>
  <si>
    <t>GilAir</t>
  </si>
  <si>
    <t>GilAir Plus</t>
  </si>
  <si>
    <t>GilaAir Low-Flow</t>
  </si>
  <si>
    <t>Dry Cal</t>
  </si>
  <si>
    <t>Gas Monitors</t>
  </si>
  <si>
    <t xml:space="preserve">ToxiRAE PID </t>
  </si>
  <si>
    <t>MultiRAE Lite, 4-gas</t>
  </si>
  <si>
    <t>MultiRAE Lite, 5-gas</t>
  </si>
  <si>
    <t>MultiRAE Lite Auto Dock</t>
  </si>
  <si>
    <t>ToxiRAE Carbon Monoxide</t>
  </si>
  <si>
    <t>ToxiRAE Carbon Dioxide</t>
  </si>
  <si>
    <t>Drager CMS</t>
  </si>
  <si>
    <t>Drager Ammonia</t>
  </si>
  <si>
    <t>Combustible Gas</t>
  </si>
  <si>
    <t xml:space="preserve">Calibration Gases </t>
  </si>
  <si>
    <t>Particulate &amp; IAQ Monitors</t>
  </si>
  <si>
    <t>DustTrak</t>
  </si>
  <si>
    <t>Q-Track</t>
  </si>
  <si>
    <t xml:space="preserve">Velometer </t>
  </si>
  <si>
    <t>Noise Monitors</t>
  </si>
  <si>
    <t>Edge Noise Dosimeters</t>
  </si>
  <si>
    <t>Sound Level Meter</t>
  </si>
  <si>
    <t xml:space="preserve">Octave Band Analyzer </t>
  </si>
  <si>
    <t>WBGT</t>
  </si>
  <si>
    <t>IR Thermometer</t>
  </si>
  <si>
    <t>IR Camera</t>
  </si>
  <si>
    <t>Forms/Documents</t>
  </si>
  <si>
    <t>Calibration Form</t>
  </si>
  <si>
    <t>Field Sampling Worksheet</t>
  </si>
  <si>
    <t>IH Laboratory Manual</t>
  </si>
  <si>
    <t>Ordering Media</t>
  </si>
  <si>
    <t>Course #</t>
  </si>
  <si>
    <t>Course Title</t>
  </si>
  <si>
    <t>OSHA 100</t>
  </si>
  <si>
    <t>OSHA 105</t>
  </si>
  <si>
    <t>OPN 64 Core Training Courses</t>
  </si>
  <si>
    <t>OPN 64 Additional Training Courses</t>
  </si>
  <si>
    <t>OPN 64 Field Training Inspection Summary</t>
  </si>
  <si>
    <t>Inspection #</t>
  </si>
  <si>
    <t>Opt #</t>
  </si>
  <si>
    <t>Establishment</t>
  </si>
  <si>
    <t>Open Date</t>
  </si>
  <si>
    <t>Inspection Type</t>
  </si>
  <si>
    <t>S/H</t>
  </si>
  <si>
    <t>SIC</t>
  </si>
  <si>
    <t>Senior CSHO</t>
  </si>
  <si>
    <t>Kearey Builders, Inc</t>
  </si>
  <si>
    <t>K. Knezevich</t>
  </si>
  <si>
    <t>Pioneer Enterprises, Inc</t>
  </si>
  <si>
    <t>Sunshine Bouquet</t>
  </si>
  <si>
    <t>Complaint</t>
  </si>
  <si>
    <t>Carolina Pizza Hut dba Pizza Hut</t>
  </si>
  <si>
    <t>Meritage Homes of the Carolinas, Inc.</t>
  </si>
  <si>
    <t>Remi Metal Construction LLC</t>
  </si>
  <si>
    <t>GM Nameplate</t>
  </si>
  <si>
    <t>Referral</t>
  </si>
  <si>
    <t>T. Payne</t>
  </si>
  <si>
    <t>WILBERT, INC.</t>
  </si>
  <si>
    <t>J. Cook</t>
  </si>
  <si>
    <t>Pilgrim's Pride Corporation</t>
  </si>
  <si>
    <t>T. Hendrix</t>
  </si>
  <si>
    <t>Ursino Figueroa dba Tino Figueroa</t>
  </si>
  <si>
    <t>Know no Boundaries, LLC dba Eastern Roof Technologies</t>
  </si>
  <si>
    <t>Andujar Construction, Inc.</t>
  </si>
  <si>
    <t>NSB Enterprises Inc. dba Lee's East Rowan Café</t>
  </si>
  <si>
    <t>CCBCC Operations, LLC dba Coca-Cola Bottling</t>
  </si>
  <si>
    <t>Supervisor Initials</t>
  </si>
  <si>
    <t>Initial Compliance</t>
  </si>
  <si>
    <t>Safety Standards for Safety Officers</t>
  </si>
  <si>
    <t>OSHA 125</t>
  </si>
  <si>
    <t>Health Standards for Industrial Hygienists</t>
  </si>
  <si>
    <t>OSHA 141</t>
  </si>
  <si>
    <t>Legal Aspects</t>
  </si>
  <si>
    <t>OSHA 123/131</t>
  </si>
  <si>
    <t>Accident Investigation/Interviewing Techniques</t>
  </si>
  <si>
    <t>Tech Writing</t>
  </si>
  <si>
    <t>OSHNC Technical Writing</t>
  </si>
  <si>
    <t>OSHA 245</t>
  </si>
  <si>
    <t>Evaluation of Safety &amp; Health Management Systems</t>
  </si>
  <si>
    <t>Intro to Incident Command Systems</t>
  </si>
  <si>
    <t>National Incident Management System</t>
  </si>
  <si>
    <t>ASH Inspection</t>
  </si>
  <si>
    <t>____________________________________________</t>
  </si>
  <si>
    <t>CSHO Signature</t>
  </si>
  <si>
    <t>Supervisor Signature</t>
  </si>
  <si>
    <t>Complaints</t>
  </si>
  <si>
    <t>CSHO Name</t>
  </si>
  <si>
    <t>NC Dept. of Labor</t>
  </si>
  <si>
    <t>Occupational Safety &amp; Health Division</t>
  </si>
  <si>
    <t>Total Hours</t>
  </si>
  <si>
    <t>CSHO Training Program</t>
  </si>
  <si>
    <t>1) Core Training Courses</t>
  </si>
  <si>
    <t>CSHO Name:</t>
  </si>
  <si>
    <t>Job Title:</t>
  </si>
  <si>
    <t>Start Date:</t>
  </si>
  <si>
    <t>Submittal Date:</t>
  </si>
  <si>
    <t>Bob Jones</t>
  </si>
  <si>
    <t>Courses Required</t>
  </si>
  <si>
    <t>Courses Completed</t>
  </si>
  <si>
    <t>2) Additional Training Courses</t>
  </si>
  <si>
    <t>Total Core Hours Completed</t>
  </si>
  <si>
    <t>Hours Completed</t>
  </si>
  <si>
    <t>3) Inspection Activity</t>
  </si>
  <si>
    <t>Total Inspections Conducted</t>
  </si>
  <si>
    <t>Accompanied Inspections</t>
  </si>
  <si>
    <t>Supervised Inspections</t>
  </si>
  <si>
    <t>A/S</t>
  </si>
  <si>
    <t>Fat/Cat</t>
  </si>
  <si>
    <t>Referral - Amputation</t>
  </si>
  <si>
    <t>Prog Planned - SEP</t>
  </si>
  <si>
    <t>Prog Planned - Non-SEP</t>
  </si>
  <si>
    <t>Other</t>
  </si>
  <si>
    <t>Safety</t>
  </si>
  <si>
    <t>Health</t>
  </si>
  <si>
    <t>Accompanied</t>
  </si>
  <si>
    <t>Supervised</t>
  </si>
  <si>
    <t>Pro-Logger</t>
  </si>
  <si>
    <t>Trenching &amp; Excavation</t>
  </si>
  <si>
    <t>Amputations</t>
  </si>
  <si>
    <t>Hospitalizations</t>
  </si>
  <si>
    <t>Special Emphasis Programs</t>
  </si>
  <si>
    <t>Referral - Hospital.</t>
  </si>
  <si>
    <t xml:space="preserve">Operational Procedural Notice (OPN) 64 </t>
  </si>
  <si>
    <t>BC Progress Meeting Date:</t>
  </si>
  <si>
    <t>Complaint Desk</t>
  </si>
  <si>
    <t>ETTA Standards Section</t>
  </si>
  <si>
    <t>Regional S&amp;H School</t>
  </si>
  <si>
    <t>Title</t>
  </si>
  <si>
    <t>Details</t>
  </si>
  <si>
    <t>Expectation</t>
  </si>
  <si>
    <t>Construction SEP</t>
  </si>
  <si>
    <t>Health Hazards SEP</t>
  </si>
  <si>
    <t>Industrial Ventilation Course</t>
  </si>
  <si>
    <t>Course Title &amp; Location</t>
  </si>
  <si>
    <t>Consultative Services Bureau (CSB)</t>
  </si>
  <si>
    <t>Food SEP</t>
  </si>
  <si>
    <t>Public Sector</t>
  </si>
  <si>
    <t>Logging/Tree Felling</t>
  </si>
  <si>
    <t>Conduct at least one (1) inspection under the Logging SEP.</t>
  </si>
  <si>
    <t>Conduct at least one (1) inspection under the Food SEP.</t>
  </si>
  <si>
    <t>CFR Routing Process</t>
  </si>
  <si>
    <t>CFR Meeting</t>
  </si>
  <si>
    <t>Document and route two (2) inspections in OE to the AG's Office, Bureau Chief, and Director's Office for CFR.</t>
  </si>
  <si>
    <t>Participate in one (1) Case File Review meeting.</t>
  </si>
  <si>
    <t>Participate in one (1) Informal Conference.</t>
  </si>
  <si>
    <t>Informal Conference</t>
  </si>
  <si>
    <t>Admin Assistance</t>
  </si>
  <si>
    <t>Spend at least two (2) hours assisting the office Admin staff with issuing citations, entering Settlement Agreements, and processing PMAs.</t>
  </si>
  <si>
    <t>Attend at least one day at a regional safety &amp; health school.  Assist with registration or presentations as needed.</t>
  </si>
  <si>
    <t>Fatality Inspection</t>
  </si>
  <si>
    <t>Participate in at least two (2) amputation inspections.</t>
  </si>
  <si>
    <t>OPN 64 Required Activities</t>
  </si>
  <si>
    <t>General Duty Clause</t>
  </si>
  <si>
    <t>Write at least two (2) General Duty Clause citations.</t>
  </si>
  <si>
    <t>PowerPoint Presentation</t>
  </si>
  <si>
    <t>Prepare a presentation for the District or the field office regarding a particular standard or inspection.</t>
  </si>
  <si>
    <t>Wrote</t>
  </si>
  <si>
    <t>Narrative?</t>
  </si>
  <si>
    <t># of 1b's</t>
  </si>
  <si>
    <t>Written</t>
  </si>
  <si>
    <t>Y/N</t>
  </si>
  <si>
    <t>Yes</t>
  </si>
  <si>
    <t>No</t>
  </si>
  <si>
    <t>Narratives Written</t>
  </si>
  <si>
    <t>Total 1b's Written</t>
  </si>
  <si>
    <t>Fat/Cat Inspections</t>
  </si>
  <si>
    <t>3/7/18 - 4/4/18</t>
  </si>
  <si>
    <t>8/1/17 - 8/4/17</t>
  </si>
  <si>
    <t>5/1/17 - 5/4/17</t>
  </si>
  <si>
    <t>Super. Initials</t>
  </si>
  <si>
    <t>1/1/17 - 1/15/17</t>
  </si>
  <si>
    <t>2/14/17 - 2/28/17</t>
  </si>
  <si>
    <t>HCO I</t>
  </si>
  <si>
    <t xml:space="preserve">Contact Information </t>
  </si>
  <si>
    <t>Email</t>
  </si>
  <si>
    <t>Phone #</t>
  </si>
  <si>
    <t>OSH Complaint Desk</t>
  </si>
  <si>
    <t>Supervisor/Staff IH</t>
  </si>
  <si>
    <t>OSHNC Activity Area</t>
  </si>
  <si>
    <t>Ric Schumann</t>
  </si>
  <si>
    <t>ric.schumann@labor.nc.gov</t>
  </si>
  <si>
    <t>919-779-8514</t>
  </si>
  <si>
    <t>Hollis Yelverton</t>
  </si>
  <si>
    <t>Supervisor</t>
  </si>
  <si>
    <t>hollis.yelverton@labor.nc.gov</t>
  </si>
  <si>
    <t>Consultative Services - East</t>
  </si>
  <si>
    <t>Consultative Services - Central</t>
  </si>
  <si>
    <t>Consultative Services - West</t>
  </si>
  <si>
    <t>Nelson Edwards</t>
  </si>
  <si>
    <t>Pat O'Brien</t>
  </si>
  <si>
    <t>Fleda Anderson</t>
  </si>
  <si>
    <t>Carolina Star Program</t>
  </si>
  <si>
    <t>Star Program Manager</t>
  </si>
  <si>
    <t>CFR File Review</t>
  </si>
  <si>
    <t>Accompany an Agriculture Safety and Health (ASH) Officer on a released inspection.</t>
  </si>
  <si>
    <t xml:space="preserve">Spend two days at the OSH Complaint desk in Raleigh actively processing complaints.  Note: schedule only after six months of training.  </t>
  </si>
  <si>
    <t>Beth Rodman</t>
  </si>
  <si>
    <t>Bureau Chief</t>
  </si>
  <si>
    <t>beth.rodman@labor.nc.gov</t>
  </si>
  <si>
    <t>Agriculture Safety &amp; Health (ASH)</t>
  </si>
  <si>
    <t>Contact Name</t>
  </si>
  <si>
    <t>Accompany a CSB inspector on a safety and/or health site visit.</t>
  </si>
  <si>
    <t>lamont.smith@labor.nc.gov</t>
  </si>
  <si>
    <t>Standards Supervisor</t>
  </si>
  <si>
    <t>Training Supervisor</t>
  </si>
  <si>
    <t>ETTA Training Section</t>
  </si>
  <si>
    <t>Marcy Collyer</t>
  </si>
  <si>
    <t>marcy.collyer@labor.nc.gov</t>
  </si>
  <si>
    <t>fleda.anderson@labor.nc.gov</t>
  </si>
  <si>
    <t>nelson.edwards@labor.nc.gov</t>
  </si>
  <si>
    <t>704-347-7097</t>
  </si>
  <si>
    <t>336-776-4433</t>
  </si>
  <si>
    <t>pat.obrien@labor.nc.gov</t>
  </si>
  <si>
    <t>Prog Planned - Public Sector</t>
  </si>
  <si>
    <t>Town of Pineville - Electric</t>
  </si>
  <si>
    <t>L. Crawford</t>
  </si>
  <si>
    <t>Packaging for Shipment/Mailing</t>
  </si>
  <si>
    <t>Type of Training</t>
  </si>
  <si>
    <t>Unprogrammed Related</t>
  </si>
  <si>
    <t>Follow-up</t>
  </si>
  <si>
    <t>Referral - Hospitalization</t>
  </si>
  <si>
    <t>Participate in at least two (2) inspections following a fall-from-elevation accident.</t>
  </si>
  <si>
    <t>Fall-from-Elevation Accident</t>
  </si>
  <si>
    <t>Review and summarize three (3) case files that went through the CFR review process.</t>
  </si>
  <si>
    <t xml:space="preserve">Spend 1-2 days working with OSH Standards Officers and OSH Training Officers, and in the library.  Note:  schedule only after six months of training. </t>
  </si>
  <si>
    <t>ETTA</t>
  </si>
  <si>
    <t>Accompany a Star Program consultant on a 1-2 day initial or recertification safety and/or health site visit.  Note:  schedule only after six months of training.</t>
  </si>
  <si>
    <t>Conduct at least five (5) inspections under the Construction SEP.</t>
  </si>
  <si>
    <t>Conduct at least two (2) Public Sector inspections.</t>
  </si>
  <si>
    <t>Amputation</t>
  </si>
  <si>
    <t>Participate in at least one (1) fatality inspection.</t>
  </si>
  <si>
    <t>Conduct at least two (2) inspections as part of the Health Hazards SEP.</t>
  </si>
  <si>
    <t>OPN 64 Industrial Hygiene Equipment Competency</t>
  </si>
  <si>
    <t>Personal Data Ram (pDR)</t>
  </si>
  <si>
    <t>LaMont Smith</t>
  </si>
  <si>
    <t>FEMA ICS 100*</t>
  </si>
  <si>
    <t>FEMA ICS 700*</t>
  </si>
  <si>
    <t>*Most Current Version</t>
  </si>
  <si>
    <t>Miscellaneous Equipment</t>
  </si>
  <si>
    <t>Safety Equipment</t>
  </si>
  <si>
    <t>CSHO</t>
  </si>
  <si>
    <t>Lapse</t>
  </si>
  <si>
    <t>Construction Inspections</t>
  </si>
  <si>
    <t>Average Lapse Time</t>
  </si>
  <si>
    <t>Force gauge</t>
  </si>
  <si>
    <t>AC sensor and outlet circuit tester</t>
  </si>
  <si>
    <t>Pressure gauges</t>
  </si>
  <si>
    <t>Follow-up Inspections</t>
  </si>
  <si>
    <t>Trench rod</t>
  </si>
  <si>
    <t>Slip meter</t>
  </si>
  <si>
    <t>Penetrometer for soil testing</t>
  </si>
  <si>
    <t xml:space="preserve">Angle measures for roof pitches/ stairs </t>
  </si>
  <si>
    <t xml:space="preserve">OSHA Machine Guarding Gotcha Stick </t>
  </si>
  <si>
    <t xml:space="preserve">Roadway measuring tape  </t>
  </si>
  <si>
    <t>Velometer</t>
  </si>
  <si>
    <t>Digital Camera</t>
  </si>
  <si>
    <t>919-707-7865</t>
  </si>
  <si>
    <t>919-707-7857</t>
  </si>
  <si>
    <t>919-707-7843</t>
  </si>
  <si>
    <t>919-707-7852</t>
  </si>
  <si>
    <t>919-707-7810</t>
  </si>
  <si>
    <t>One Stop Shop</t>
  </si>
  <si>
    <t>Register  for an account.</t>
  </si>
  <si>
    <t>OSHA eLearning (Blackboard)</t>
  </si>
  <si>
    <t>Register for an OSHA eLearning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</si>
</sst>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9" fillId="0" borderId="0" xfId="1"/>
    <xf numFmtId="0" fontId="7" fillId="0" borderId="1" xfId="0" applyFont="1" applyBorder="1"/>
    <xf numFmtId="0" fontId="0" fillId="0" borderId="1" xfId="0" applyBorder="1"/>
    <xf numFmtId="0" fontId="1" fillId="0" borderId="1" xfId="0" applyFont="1" applyBorder="1"/>
    <xf numFmtId="0" fontId="10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2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 wrapText="1"/>
    </xf>
    <xf numFmtId="1" fontId="0" fillId="2" borderId="1" xfId="0" applyNumberForma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9" fillId="2" borderId="1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10.35.133.8/one_stop_shop/training-and-education/continuing-education/continuing-education-courses/osha-training-institute" TargetMode="External"/><Relationship Id="rId1" Type="http://schemas.openxmlformats.org/officeDocument/2006/relationships/hyperlink" Target="http://10.35.133.8/one_stop_shop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at.obrien@labor.nc.gov" TargetMode="External"/><Relationship Id="rId3" Type="http://schemas.openxmlformats.org/officeDocument/2006/relationships/hyperlink" Target="mailto:hollis.yelverton@labor.nc.gov" TargetMode="External"/><Relationship Id="rId7" Type="http://schemas.openxmlformats.org/officeDocument/2006/relationships/hyperlink" Target="mailto:nelson.edwards@labor.nc.gov" TargetMode="External"/><Relationship Id="rId2" Type="http://schemas.openxmlformats.org/officeDocument/2006/relationships/hyperlink" Target="mailto:ric.schumann@labor.nc.gov" TargetMode="External"/><Relationship Id="rId1" Type="http://schemas.openxmlformats.org/officeDocument/2006/relationships/hyperlink" Target="mailto:beth.rodman@labor.nc.gov" TargetMode="External"/><Relationship Id="rId6" Type="http://schemas.openxmlformats.org/officeDocument/2006/relationships/hyperlink" Target="mailto:fleda.anderson@labor.nc.gov" TargetMode="External"/><Relationship Id="rId5" Type="http://schemas.openxmlformats.org/officeDocument/2006/relationships/hyperlink" Target="mailto:marcy.collyer@labor.nc.gov" TargetMode="External"/><Relationship Id="rId4" Type="http://schemas.openxmlformats.org/officeDocument/2006/relationships/hyperlink" Target="mailto:lamont.smith@labor.nc.gov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4" workbookViewId="0">
      <selection activeCell="B16" sqref="B16"/>
    </sheetView>
  </sheetViews>
  <sheetFormatPr defaultRowHeight="15" x14ac:dyDescent="0.25"/>
  <cols>
    <col min="1" max="1" width="29.85546875" customWidth="1"/>
    <col min="2" max="2" width="19.42578125" customWidth="1"/>
    <col min="3" max="3" width="17.5703125" customWidth="1"/>
    <col min="6" max="6" width="11.140625" customWidth="1"/>
    <col min="7" max="7" width="23.85546875" customWidth="1"/>
    <col min="8" max="8" width="43.140625" customWidth="1"/>
  </cols>
  <sheetData>
    <row r="1" spans="1:3" ht="23.25" x14ac:dyDescent="0.35">
      <c r="A1" s="20" t="s">
        <v>90</v>
      </c>
      <c r="B1" s="20"/>
    </row>
    <row r="2" spans="1:3" ht="23.25" x14ac:dyDescent="0.35">
      <c r="A2" s="20" t="s">
        <v>91</v>
      </c>
      <c r="B2" s="20"/>
    </row>
    <row r="3" spans="1:3" ht="23.25" x14ac:dyDescent="0.35">
      <c r="A3" s="20" t="s">
        <v>125</v>
      </c>
      <c r="B3" s="20"/>
    </row>
    <row r="4" spans="1:3" ht="23.25" x14ac:dyDescent="0.35">
      <c r="A4" s="20" t="s">
        <v>93</v>
      </c>
      <c r="B4" s="20"/>
    </row>
    <row r="6" spans="1:3" ht="15.75" x14ac:dyDescent="0.25">
      <c r="A6" s="31" t="s">
        <v>95</v>
      </c>
      <c r="B6" s="47" t="s">
        <v>99</v>
      </c>
      <c r="C6" s="27"/>
    </row>
    <row r="7" spans="1:3" ht="15.75" x14ac:dyDescent="0.25">
      <c r="A7" s="31" t="s">
        <v>96</v>
      </c>
      <c r="B7" s="47" t="s">
        <v>175</v>
      </c>
      <c r="C7" s="27"/>
    </row>
    <row r="8" spans="1:3" ht="15.75" x14ac:dyDescent="0.25">
      <c r="A8" s="31" t="s">
        <v>97</v>
      </c>
      <c r="B8" s="48">
        <v>42370</v>
      </c>
      <c r="C8" s="21"/>
    </row>
    <row r="9" spans="1:3" ht="15.75" x14ac:dyDescent="0.25">
      <c r="A9" s="31" t="s">
        <v>126</v>
      </c>
      <c r="B9" s="48">
        <v>42551</v>
      </c>
      <c r="C9" s="21"/>
    </row>
    <row r="10" spans="1:3" ht="15.75" x14ac:dyDescent="0.25">
      <c r="A10" s="31" t="s">
        <v>98</v>
      </c>
      <c r="B10" s="48">
        <v>42674</v>
      </c>
      <c r="C10" s="21"/>
    </row>
    <row r="11" spans="1:3" x14ac:dyDescent="0.25">
      <c r="A11" s="32"/>
      <c r="B11" s="32"/>
    </row>
    <row r="12" spans="1:3" x14ac:dyDescent="0.25">
      <c r="A12" s="33" t="s">
        <v>94</v>
      </c>
      <c r="B12" s="36"/>
    </row>
    <row r="13" spans="1:3" x14ac:dyDescent="0.25">
      <c r="A13" s="32" t="s">
        <v>100</v>
      </c>
      <c r="B13" s="37">
        <f>COUNTA('Core Courses'!B7:B14)</f>
        <v>8</v>
      </c>
    </row>
    <row r="14" spans="1:3" x14ac:dyDescent="0.25">
      <c r="A14" s="32" t="s">
        <v>101</v>
      </c>
      <c r="B14" s="37">
        <f>COUNTA('Core Courses'!C7:C14)</f>
        <v>2</v>
      </c>
    </row>
    <row r="15" spans="1:3" x14ac:dyDescent="0.25">
      <c r="A15" s="32" t="s">
        <v>103</v>
      </c>
      <c r="B15" s="37">
        <f>SUM('Core Courses'!D7:D14)</f>
        <v>120</v>
      </c>
    </row>
    <row r="16" spans="1:3" x14ac:dyDescent="0.25">
      <c r="A16" s="32"/>
      <c r="B16" s="37"/>
    </row>
    <row r="17" spans="1:3" x14ac:dyDescent="0.25">
      <c r="A17" s="33" t="s">
        <v>102</v>
      </c>
      <c r="B17" s="38"/>
    </row>
    <row r="18" spans="1:3" x14ac:dyDescent="0.25">
      <c r="A18" s="32" t="s">
        <v>101</v>
      </c>
      <c r="B18" s="37">
        <f>COUNTA('Additional Courses'!B7:B33)</f>
        <v>4</v>
      </c>
    </row>
    <row r="19" spans="1:3" x14ac:dyDescent="0.25">
      <c r="A19" s="32" t="s">
        <v>104</v>
      </c>
      <c r="B19" s="37">
        <f>SUM('Additional Courses'!D7:D33)</f>
        <v>128</v>
      </c>
    </row>
    <row r="20" spans="1:3" x14ac:dyDescent="0.25">
      <c r="A20" s="32"/>
      <c r="B20" s="37"/>
    </row>
    <row r="21" spans="1:3" x14ac:dyDescent="0.25">
      <c r="A21" s="33" t="s">
        <v>105</v>
      </c>
      <c r="B21" s="38"/>
      <c r="C21" s="4"/>
    </row>
    <row r="22" spans="1:3" x14ac:dyDescent="0.25">
      <c r="A22" s="32" t="s">
        <v>106</v>
      </c>
      <c r="B22" s="37">
        <f>COUNT(Inspections!A6:A101)</f>
        <v>15</v>
      </c>
    </row>
    <row r="23" spans="1:3" x14ac:dyDescent="0.25">
      <c r="A23" s="32" t="s">
        <v>107</v>
      </c>
      <c r="B23" s="37">
        <f>COUNTIF(Inspections!G6:G122,"Accompanied")</f>
        <v>10</v>
      </c>
    </row>
    <row r="24" spans="1:3" x14ac:dyDescent="0.25">
      <c r="A24" s="32" t="s">
        <v>108</v>
      </c>
      <c r="B24" s="37">
        <f>COUNTIF(Inspections!G6:G121,"Supervised")</f>
        <v>5</v>
      </c>
    </row>
    <row r="25" spans="1:3" x14ac:dyDescent="0.25">
      <c r="A25" s="32" t="s">
        <v>168</v>
      </c>
      <c r="B25" s="37">
        <f>COUNTIF(Inspections!E5:E300,"Fat/Cat")</f>
        <v>2</v>
      </c>
    </row>
    <row r="26" spans="1:3" x14ac:dyDescent="0.25">
      <c r="A26" s="32" t="s">
        <v>88</v>
      </c>
      <c r="B26" s="37">
        <f>COUNTIF(Inspections!E6:E300,"Complaint")</f>
        <v>2</v>
      </c>
    </row>
    <row r="27" spans="1:3" x14ac:dyDescent="0.25">
      <c r="A27" s="32" t="s">
        <v>250</v>
      </c>
      <c r="B27" s="37">
        <f>COUNTIF(Inspections!E6:E300,"Follow-up")</f>
        <v>1</v>
      </c>
    </row>
    <row r="28" spans="1:3" x14ac:dyDescent="0.25">
      <c r="A28" s="32" t="s">
        <v>121</v>
      </c>
      <c r="B28" s="37">
        <f>COUNTIF(Inspections!E6:E300,"Referral - Amputation")</f>
        <v>2</v>
      </c>
    </row>
    <row r="29" spans="1:3" x14ac:dyDescent="0.25">
      <c r="A29" s="32" t="s">
        <v>122</v>
      </c>
      <c r="B29" s="37">
        <f>COUNTIF(Inspections!E6:E300,"Referral - Hospital.")</f>
        <v>1</v>
      </c>
    </row>
    <row r="30" spans="1:3" x14ac:dyDescent="0.25">
      <c r="A30" s="32" t="s">
        <v>123</v>
      </c>
      <c r="B30" s="37">
        <f>COUNTIF(Inspections!E6:E300,"Prog Planned - SEP")</f>
        <v>4</v>
      </c>
    </row>
    <row r="31" spans="1:3" x14ac:dyDescent="0.25">
      <c r="A31" s="32" t="s">
        <v>245</v>
      </c>
      <c r="B31" s="37">
        <f>COUNTIFS(Inspections!E6:H300,"&gt;1500",Inspections!E6:H300,"&lt;1800" )</f>
        <v>7</v>
      </c>
    </row>
    <row r="32" spans="1:3" x14ac:dyDescent="0.25">
      <c r="A32" s="32" t="s">
        <v>166</v>
      </c>
      <c r="B32" s="37">
        <f>COUNTIF(Inspections!I6:I360, "yes")</f>
        <v>9</v>
      </c>
    </row>
    <row r="33" spans="1:2" x14ac:dyDescent="0.25">
      <c r="A33" s="32" t="s">
        <v>246</v>
      </c>
      <c r="B33" s="55">
        <f>AVERAGE(Inspections!K6:K360)</f>
        <v>23.2</v>
      </c>
    </row>
    <row r="34" spans="1:2" x14ac:dyDescent="0.25">
      <c r="A34" s="32" t="s">
        <v>167</v>
      </c>
      <c r="B34" s="37">
        <f>SUM(Inspections!J6:J361)</f>
        <v>55</v>
      </c>
    </row>
  </sheetData>
  <printOptions gridLines="1"/>
  <pageMargins left="0.7" right="0.7" top="0.75" bottom="0.75" header="0.3" footer="0.3"/>
  <pageSetup scale="1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workbookViewId="0">
      <selection activeCell="C7" sqref="C7:D8"/>
    </sheetView>
  </sheetViews>
  <sheetFormatPr defaultRowHeight="15" x14ac:dyDescent="0.25"/>
  <cols>
    <col min="1" max="1" width="17.42578125" customWidth="1"/>
    <col min="2" max="2" width="40" customWidth="1"/>
    <col min="3" max="3" width="17" style="4" customWidth="1"/>
    <col min="4" max="4" width="10.85546875" style="4" customWidth="1"/>
    <col min="5" max="5" width="14.140625" customWidth="1"/>
  </cols>
  <sheetData>
    <row r="1" spans="1:5" ht="22.5" x14ac:dyDescent="0.3">
      <c r="A1" s="23" t="s">
        <v>38</v>
      </c>
      <c r="B1" s="1"/>
      <c r="C1" s="1"/>
      <c r="D1" s="1"/>
      <c r="E1" s="1"/>
    </row>
    <row r="2" spans="1:5" ht="18.75" x14ac:dyDescent="0.3">
      <c r="A2" s="1"/>
      <c r="B2" s="1"/>
      <c r="C2" s="1"/>
      <c r="D2" s="1"/>
      <c r="E2" s="1"/>
    </row>
    <row r="3" spans="1:5" ht="18.75" x14ac:dyDescent="0.3">
      <c r="A3" s="1" t="s">
        <v>95</v>
      </c>
      <c r="B3" s="3" t="str">
        <f>Summary!B6</f>
        <v>Bob Jones</v>
      </c>
      <c r="C3" s="1"/>
      <c r="D3" s="1"/>
      <c r="E3" s="1"/>
    </row>
    <row r="4" spans="1:5" ht="18.75" x14ac:dyDescent="0.3">
      <c r="A4" s="1"/>
      <c r="B4" s="1"/>
      <c r="C4" s="1"/>
      <c r="D4" s="1"/>
      <c r="E4" s="1"/>
    </row>
    <row r="6" spans="1:5" s="2" customFormat="1" x14ac:dyDescent="0.25">
      <c r="A6" s="11" t="s">
        <v>34</v>
      </c>
      <c r="B6" s="11" t="s">
        <v>35</v>
      </c>
      <c r="C6" s="11" t="s">
        <v>0</v>
      </c>
      <c r="D6" s="10" t="s">
        <v>92</v>
      </c>
      <c r="E6" s="10" t="s">
        <v>172</v>
      </c>
    </row>
    <row r="7" spans="1:5" ht="39.950000000000003" customHeight="1" x14ac:dyDescent="0.25">
      <c r="A7" s="39" t="s">
        <v>36</v>
      </c>
      <c r="B7" s="40" t="s">
        <v>70</v>
      </c>
      <c r="C7" s="12" t="s">
        <v>173</v>
      </c>
      <c r="D7" s="12">
        <v>64</v>
      </c>
      <c r="E7" s="13"/>
    </row>
    <row r="8" spans="1:5" ht="39.950000000000003" customHeight="1" x14ac:dyDescent="0.25">
      <c r="A8" s="39" t="s">
        <v>37</v>
      </c>
      <c r="B8" s="40" t="s">
        <v>71</v>
      </c>
      <c r="C8" s="12" t="s">
        <v>174</v>
      </c>
      <c r="D8" s="12">
        <v>56</v>
      </c>
      <c r="E8" s="13"/>
    </row>
    <row r="9" spans="1:5" ht="39.950000000000003" customHeight="1" x14ac:dyDescent="0.25">
      <c r="A9" s="39" t="s">
        <v>72</v>
      </c>
      <c r="B9" s="40" t="s">
        <v>73</v>
      </c>
      <c r="C9" s="12"/>
      <c r="D9" s="12"/>
      <c r="E9" s="13"/>
    </row>
    <row r="10" spans="1:5" ht="39.950000000000003" customHeight="1" x14ac:dyDescent="0.25">
      <c r="A10" s="39" t="s">
        <v>76</v>
      </c>
      <c r="B10" s="40" t="s">
        <v>77</v>
      </c>
      <c r="C10" s="12"/>
      <c r="D10" s="12"/>
      <c r="E10" s="13"/>
    </row>
    <row r="11" spans="1:5" ht="39.950000000000003" customHeight="1" x14ac:dyDescent="0.25">
      <c r="A11" s="39" t="s">
        <v>74</v>
      </c>
      <c r="B11" s="40" t="s">
        <v>75</v>
      </c>
      <c r="C11" s="12"/>
      <c r="D11" s="12"/>
      <c r="E11" s="13"/>
    </row>
    <row r="12" spans="1:5" ht="39.950000000000003" customHeight="1" x14ac:dyDescent="0.25">
      <c r="A12" s="39" t="s">
        <v>78</v>
      </c>
      <c r="B12" s="40" t="s">
        <v>79</v>
      </c>
      <c r="C12" s="12"/>
      <c r="D12" s="12"/>
      <c r="E12" s="13"/>
    </row>
    <row r="13" spans="1:5" ht="39.950000000000003" customHeight="1" x14ac:dyDescent="0.25">
      <c r="A13" s="39" t="s">
        <v>238</v>
      </c>
      <c r="B13" s="40" t="s">
        <v>82</v>
      </c>
      <c r="C13" s="12"/>
      <c r="D13" s="12"/>
      <c r="E13" s="13"/>
    </row>
    <row r="14" spans="1:5" ht="39.950000000000003" customHeight="1" x14ac:dyDescent="0.25">
      <c r="A14" s="39" t="s">
        <v>239</v>
      </c>
      <c r="B14" s="40" t="s">
        <v>83</v>
      </c>
      <c r="C14" s="12"/>
      <c r="D14" s="12"/>
      <c r="E14" s="13"/>
    </row>
    <row r="15" spans="1:5" ht="24.95" customHeight="1" x14ac:dyDescent="0.25">
      <c r="A15" s="49" t="s">
        <v>240</v>
      </c>
      <c r="B15" s="9"/>
      <c r="C15" s="8"/>
      <c r="D15" s="8"/>
      <c r="E15" s="9"/>
    </row>
    <row r="16" spans="1:5" ht="24.95" customHeight="1" x14ac:dyDescent="0.25">
      <c r="A16" s="8"/>
      <c r="B16" s="9"/>
      <c r="C16" s="8"/>
      <c r="D16" s="8"/>
      <c r="E16" s="9"/>
    </row>
    <row r="17" spans="1:5" ht="24.95" customHeight="1" x14ac:dyDescent="0.25">
      <c r="A17" s="8"/>
      <c r="B17" s="9" t="s">
        <v>85</v>
      </c>
      <c r="C17" s="8"/>
      <c r="D17" s="8"/>
      <c r="E17" s="9"/>
    </row>
    <row r="18" spans="1:5" ht="24.95" customHeight="1" x14ac:dyDescent="0.25">
      <c r="A18" s="8"/>
      <c r="B18" s="15" t="s">
        <v>86</v>
      </c>
      <c r="C18" s="8"/>
      <c r="D18" s="8"/>
      <c r="E18" s="9"/>
    </row>
    <row r="19" spans="1:5" ht="24.95" customHeight="1" x14ac:dyDescent="0.25">
      <c r="A19" s="8"/>
      <c r="C19" s="8"/>
      <c r="D19" s="8"/>
      <c r="E19" s="9"/>
    </row>
    <row r="20" spans="1:5" ht="24.95" customHeight="1" x14ac:dyDescent="0.25">
      <c r="A20" s="8"/>
      <c r="B20" s="9" t="s">
        <v>85</v>
      </c>
      <c r="C20" s="8"/>
      <c r="D20" s="8"/>
      <c r="E20" s="9"/>
    </row>
    <row r="21" spans="1:5" ht="24.95" customHeight="1" x14ac:dyDescent="0.25">
      <c r="A21" s="8"/>
      <c r="B21" s="15" t="s">
        <v>87</v>
      </c>
      <c r="C21" s="8"/>
      <c r="D21" s="8"/>
      <c r="E21" s="9"/>
    </row>
    <row r="22" spans="1:5" ht="24.95" customHeight="1" x14ac:dyDescent="0.25">
      <c r="A22" s="8"/>
      <c r="B22" s="9"/>
      <c r="C22" s="8"/>
      <c r="D22" s="8"/>
      <c r="E22" s="9"/>
    </row>
    <row r="23" spans="1:5" ht="24.95" customHeight="1" x14ac:dyDescent="0.25">
      <c r="A23" s="8"/>
      <c r="B23" s="9"/>
      <c r="C23" s="8"/>
      <c r="D23" s="8"/>
      <c r="E23" s="9"/>
    </row>
    <row r="24" spans="1:5" ht="24.95" customHeight="1" x14ac:dyDescent="0.25">
      <c r="A24" s="8"/>
      <c r="B24" s="9"/>
      <c r="C24" s="8"/>
      <c r="D24" s="8"/>
      <c r="E24" s="9"/>
    </row>
    <row r="25" spans="1:5" ht="24.95" customHeight="1" x14ac:dyDescent="0.25">
      <c r="A25" s="8"/>
      <c r="B25" s="9"/>
      <c r="C25" s="8"/>
      <c r="D25" s="8"/>
      <c r="E25" s="9"/>
    </row>
    <row r="26" spans="1:5" x14ac:dyDescent="0.25">
      <c r="A26" s="8"/>
      <c r="B26" s="9"/>
      <c r="C26" s="8"/>
      <c r="D26" s="8"/>
      <c r="E26" s="9"/>
    </row>
    <row r="27" spans="1:5" x14ac:dyDescent="0.25">
      <c r="A27" s="8"/>
      <c r="B27" s="9"/>
      <c r="C27" s="8"/>
      <c r="D27" s="8"/>
      <c r="E27" s="9"/>
    </row>
    <row r="28" spans="1:5" x14ac:dyDescent="0.25">
      <c r="A28" s="8"/>
      <c r="B28" s="9"/>
      <c r="C28" s="8"/>
      <c r="D28" s="8"/>
      <c r="E28" s="9"/>
    </row>
    <row r="29" spans="1:5" x14ac:dyDescent="0.25">
      <c r="A29" s="8"/>
      <c r="B29" s="9"/>
      <c r="C29" s="8"/>
      <c r="D29" s="8"/>
      <c r="E29" s="9"/>
    </row>
    <row r="30" spans="1:5" x14ac:dyDescent="0.25">
      <c r="A30" s="8"/>
      <c r="B30" s="9"/>
      <c r="C30" s="8"/>
      <c r="D30" s="8"/>
      <c r="E30" s="9"/>
    </row>
    <row r="31" spans="1:5" x14ac:dyDescent="0.25">
      <c r="A31" s="8"/>
      <c r="B31" s="9"/>
      <c r="C31" s="8"/>
      <c r="D31" s="8"/>
      <c r="E31" s="9"/>
    </row>
    <row r="32" spans="1:5" x14ac:dyDescent="0.25">
      <c r="A32" s="8"/>
      <c r="B32" s="9"/>
      <c r="C32" s="8"/>
      <c r="D32" s="8"/>
      <c r="E32" s="9"/>
    </row>
    <row r="33" spans="1:5" x14ac:dyDescent="0.25">
      <c r="A33" s="8"/>
      <c r="B33" s="9"/>
      <c r="C33" s="8"/>
      <c r="D33" s="8"/>
      <c r="E33" s="9"/>
    </row>
    <row r="34" spans="1:5" x14ac:dyDescent="0.25">
      <c r="A34" s="8"/>
      <c r="B34" s="9"/>
      <c r="C34" s="8"/>
      <c r="D34" s="8"/>
      <c r="E34" s="9"/>
    </row>
    <row r="35" spans="1:5" x14ac:dyDescent="0.25">
      <c r="A35" s="8"/>
      <c r="B35" s="9"/>
      <c r="C35" s="8"/>
      <c r="D35" s="8"/>
      <c r="E35" s="9"/>
    </row>
    <row r="36" spans="1:5" x14ac:dyDescent="0.25">
      <c r="A36" s="8"/>
      <c r="B36" s="9"/>
      <c r="C36" s="8"/>
      <c r="D36" s="8"/>
      <c r="E36" s="9"/>
    </row>
    <row r="37" spans="1:5" x14ac:dyDescent="0.25">
      <c r="A37" s="8"/>
      <c r="B37" s="9"/>
      <c r="C37" s="8"/>
      <c r="D37" s="8"/>
      <c r="E37" s="9"/>
    </row>
    <row r="38" spans="1:5" x14ac:dyDescent="0.25">
      <c r="A38" s="8"/>
      <c r="B38" s="9"/>
      <c r="C38" s="8"/>
      <c r="D38" s="8"/>
      <c r="E38" s="9"/>
    </row>
    <row r="39" spans="1:5" x14ac:dyDescent="0.25">
      <c r="A39" s="4"/>
    </row>
    <row r="40" spans="1:5" x14ac:dyDescent="0.25">
      <c r="A40" s="4"/>
    </row>
    <row r="41" spans="1:5" x14ac:dyDescent="0.25">
      <c r="A41" s="4"/>
    </row>
    <row r="42" spans="1:5" x14ac:dyDescent="0.25">
      <c r="A42" s="4"/>
    </row>
    <row r="43" spans="1:5" x14ac:dyDescent="0.25">
      <c r="A43" s="4"/>
    </row>
    <row r="44" spans="1:5" x14ac:dyDescent="0.25">
      <c r="A44" s="4"/>
    </row>
    <row r="45" spans="1:5" x14ac:dyDescent="0.25">
      <c r="A45" s="4"/>
    </row>
    <row r="46" spans="1:5" x14ac:dyDescent="0.25">
      <c r="A46" s="4"/>
    </row>
    <row r="47" spans="1:5" x14ac:dyDescent="0.25">
      <c r="A47" s="4"/>
    </row>
    <row r="48" spans="1:5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</sheetData>
  <pageMargins left="0.45" right="0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1"/>
  <sheetViews>
    <sheetView workbookViewId="0">
      <selection activeCell="D14" sqref="D14"/>
    </sheetView>
  </sheetViews>
  <sheetFormatPr defaultColWidth="9.140625" defaultRowHeight="15" x14ac:dyDescent="0.25"/>
  <cols>
    <col min="1" max="1" width="16.85546875" customWidth="1"/>
    <col min="2" max="2" width="49" customWidth="1"/>
    <col min="3" max="3" width="17.42578125" style="4" customWidth="1"/>
    <col min="4" max="4" width="11.85546875" style="4" customWidth="1"/>
    <col min="5" max="5" width="16.42578125" customWidth="1"/>
  </cols>
  <sheetData>
    <row r="1" spans="1:5" ht="18.75" x14ac:dyDescent="0.3">
      <c r="A1" s="1" t="s">
        <v>39</v>
      </c>
      <c r="B1" s="1"/>
      <c r="C1" s="1"/>
      <c r="D1" s="1"/>
      <c r="E1" s="1"/>
    </row>
    <row r="2" spans="1:5" ht="18.75" x14ac:dyDescent="0.3">
      <c r="A2" s="1"/>
      <c r="B2" s="1"/>
      <c r="C2" s="1"/>
      <c r="D2" s="1"/>
      <c r="E2" s="1"/>
    </row>
    <row r="3" spans="1:5" ht="18.75" x14ac:dyDescent="0.3">
      <c r="A3" s="3" t="s">
        <v>95</v>
      </c>
      <c r="B3" s="3" t="str">
        <f>Summary!B6</f>
        <v>Bob Jones</v>
      </c>
      <c r="C3" s="1"/>
      <c r="D3" s="1"/>
      <c r="E3" s="1"/>
    </row>
    <row r="4" spans="1:5" ht="18.75" x14ac:dyDescent="0.3">
      <c r="A4" s="1"/>
      <c r="B4" s="1"/>
      <c r="C4" s="1"/>
      <c r="D4" s="1"/>
      <c r="E4" s="1"/>
    </row>
    <row r="6" spans="1:5" s="2" customFormat="1" x14ac:dyDescent="0.25">
      <c r="A6" s="11" t="s">
        <v>34</v>
      </c>
      <c r="B6" s="11" t="s">
        <v>136</v>
      </c>
      <c r="C6" s="11" t="s">
        <v>0</v>
      </c>
      <c r="D6" s="10" t="s">
        <v>92</v>
      </c>
      <c r="E6" s="10" t="s">
        <v>69</v>
      </c>
    </row>
    <row r="7" spans="1:5" ht="39.950000000000003" customHeight="1" x14ac:dyDescent="0.25">
      <c r="A7" s="16" t="s">
        <v>80</v>
      </c>
      <c r="B7" s="13" t="s">
        <v>81</v>
      </c>
      <c r="C7" s="12" t="s">
        <v>169</v>
      </c>
      <c r="D7" s="12">
        <v>64</v>
      </c>
      <c r="E7" s="13"/>
    </row>
    <row r="8" spans="1:5" ht="39.950000000000003" customHeight="1" x14ac:dyDescent="0.25">
      <c r="A8" s="16"/>
      <c r="B8" s="13" t="s">
        <v>119</v>
      </c>
      <c r="C8" s="12" t="s">
        <v>170</v>
      </c>
      <c r="D8" s="12">
        <v>24</v>
      </c>
      <c r="E8" s="13"/>
    </row>
    <row r="9" spans="1:5" ht="39.950000000000003" customHeight="1" x14ac:dyDescent="0.25">
      <c r="A9" s="16"/>
      <c r="B9" s="13" t="s">
        <v>120</v>
      </c>
      <c r="C9" s="28">
        <v>43043</v>
      </c>
      <c r="D9" s="12">
        <v>8</v>
      </c>
      <c r="E9" s="13"/>
    </row>
    <row r="10" spans="1:5" ht="39.950000000000003" customHeight="1" x14ac:dyDescent="0.25">
      <c r="A10" s="16"/>
      <c r="B10" s="13" t="s">
        <v>135</v>
      </c>
      <c r="C10" s="12" t="s">
        <v>171</v>
      </c>
      <c r="D10" s="12">
        <v>32</v>
      </c>
      <c r="E10" s="13"/>
    </row>
    <row r="11" spans="1:5" ht="39.950000000000003" customHeight="1" x14ac:dyDescent="0.25">
      <c r="A11" s="16"/>
      <c r="B11" s="13"/>
      <c r="C11" s="12"/>
      <c r="D11" s="12"/>
      <c r="E11" s="13"/>
    </row>
    <row r="12" spans="1:5" ht="39.950000000000003" customHeight="1" x14ac:dyDescent="0.25">
      <c r="A12" s="16"/>
      <c r="B12" s="13"/>
      <c r="C12" s="12"/>
      <c r="D12" s="12"/>
      <c r="E12" s="13"/>
    </row>
    <row r="13" spans="1:5" ht="39.950000000000003" customHeight="1" x14ac:dyDescent="0.25">
      <c r="A13" s="16"/>
      <c r="B13" s="13"/>
      <c r="C13" s="12"/>
      <c r="D13" s="12"/>
      <c r="E13" s="13"/>
    </row>
    <row r="14" spans="1:5" ht="39.950000000000003" customHeight="1" x14ac:dyDescent="0.25">
      <c r="A14" s="16"/>
      <c r="B14" s="13"/>
      <c r="C14" s="12"/>
      <c r="D14" s="12"/>
      <c r="E14" s="13"/>
    </row>
    <row r="15" spans="1:5" ht="39.950000000000003" customHeight="1" x14ac:dyDescent="0.25">
      <c r="A15" s="16"/>
      <c r="B15" s="13"/>
      <c r="C15" s="12"/>
      <c r="D15" s="12"/>
      <c r="E15" s="13"/>
    </row>
    <row r="16" spans="1:5" ht="39.950000000000003" customHeight="1" x14ac:dyDescent="0.25">
      <c r="A16" s="16"/>
      <c r="B16" s="13"/>
      <c r="C16" s="12"/>
      <c r="D16" s="12"/>
      <c r="E16" s="13"/>
    </row>
    <row r="17" spans="1:5" ht="39.950000000000003" customHeight="1" x14ac:dyDescent="0.25">
      <c r="A17" s="16"/>
      <c r="B17" s="13"/>
      <c r="C17" s="12"/>
      <c r="D17" s="12"/>
      <c r="E17" s="13"/>
    </row>
    <row r="18" spans="1:5" ht="39.950000000000003" customHeight="1" x14ac:dyDescent="0.25">
      <c r="A18" s="16"/>
      <c r="B18" s="13"/>
      <c r="C18" s="12"/>
      <c r="D18" s="12"/>
      <c r="E18" s="13"/>
    </row>
    <row r="19" spans="1:5" ht="39.950000000000003" customHeight="1" x14ac:dyDescent="0.25">
      <c r="A19" s="16"/>
      <c r="B19" s="13"/>
      <c r="C19" s="12"/>
      <c r="D19" s="12"/>
      <c r="E19" s="13"/>
    </row>
    <row r="20" spans="1:5" ht="39.950000000000003" customHeight="1" x14ac:dyDescent="0.25">
      <c r="A20" s="16"/>
      <c r="B20" s="13"/>
      <c r="C20" s="12"/>
      <c r="D20" s="12"/>
      <c r="E20" s="13"/>
    </row>
    <row r="21" spans="1:5" ht="39.950000000000003" customHeight="1" x14ac:dyDescent="0.25">
      <c r="A21" s="16"/>
      <c r="B21" s="13"/>
      <c r="C21" s="12"/>
      <c r="D21" s="12"/>
      <c r="E21" s="13"/>
    </row>
    <row r="22" spans="1:5" ht="39.950000000000003" customHeight="1" x14ac:dyDescent="0.25">
      <c r="A22" s="16"/>
      <c r="B22" s="13"/>
      <c r="C22" s="12"/>
      <c r="D22" s="12"/>
      <c r="E22" s="13"/>
    </row>
    <row r="23" spans="1:5" ht="39.950000000000003" customHeight="1" x14ac:dyDescent="0.25">
      <c r="A23" s="16"/>
      <c r="B23" s="13"/>
      <c r="C23" s="12"/>
      <c r="D23" s="12"/>
      <c r="E23" s="13"/>
    </row>
    <row r="24" spans="1:5" ht="39.950000000000003" customHeight="1" x14ac:dyDescent="0.25">
      <c r="A24" s="16"/>
      <c r="B24" s="13"/>
      <c r="C24" s="12"/>
      <c r="D24" s="12"/>
      <c r="E24" s="13"/>
    </row>
    <row r="25" spans="1:5" ht="39.950000000000003" customHeight="1" x14ac:dyDescent="0.25">
      <c r="A25" s="16"/>
      <c r="B25" s="13"/>
      <c r="C25" s="12"/>
      <c r="D25" s="12"/>
      <c r="E25" s="13"/>
    </row>
    <row r="26" spans="1:5" ht="39.950000000000003" customHeight="1" x14ac:dyDescent="0.25">
      <c r="A26" s="16"/>
      <c r="B26" s="13"/>
      <c r="C26" s="12"/>
      <c r="D26" s="12"/>
      <c r="E26" s="13"/>
    </row>
    <row r="27" spans="1:5" ht="39.950000000000003" customHeight="1" x14ac:dyDescent="0.25">
      <c r="A27" s="16"/>
      <c r="B27" s="13"/>
      <c r="C27" s="12"/>
      <c r="D27" s="12"/>
      <c r="E27" s="13"/>
    </row>
    <row r="28" spans="1:5" ht="39.950000000000003" customHeight="1" x14ac:dyDescent="0.25">
      <c r="A28" s="16"/>
      <c r="B28" s="13"/>
      <c r="C28" s="12"/>
      <c r="D28" s="12"/>
      <c r="E28" s="13"/>
    </row>
    <row r="29" spans="1:5" ht="39.950000000000003" customHeight="1" x14ac:dyDescent="0.25">
      <c r="A29" s="16"/>
      <c r="B29" s="13"/>
      <c r="C29" s="12"/>
      <c r="D29" s="12"/>
      <c r="E29" s="13"/>
    </row>
    <row r="30" spans="1:5" ht="39.950000000000003" customHeight="1" x14ac:dyDescent="0.25">
      <c r="A30" s="16"/>
      <c r="B30" s="13"/>
      <c r="C30" s="12"/>
      <c r="D30" s="12"/>
      <c r="E30" s="13"/>
    </row>
    <row r="31" spans="1:5" ht="39.950000000000003" customHeight="1" x14ac:dyDescent="0.25">
      <c r="A31" s="16"/>
      <c r="B31" s="13"/>
      <c r="C31" s="12"/>
      <c r="D31" s="12"/>
      <c r="E31" s="13"/>
    </row>
    <row r="32" spans="1:5" ht="39.950000000000003" customHeight="1" x14ac:dyDescent="0.25">
      <c r="A32" s="16"/>
      <c r="B32" s="13"/>
      <c r="C32" s="12"/>
      <c r="D32" s="12"/>
      <c r="E32" s="13"/>
    </row>
    <row r="33" spans="1:5" ht="39.950000000000003" customHeight="1" x14ac:dyDescent="0.25">
      <c r="A33" s="16"/>
      <c r="B33" s="13"/>
      <c r="C33" s="12"/>
      <c r="D33" s="12"/>
      <c r="E33" s="13"/>
    </row>
    <row r="34" spans="1:5" ht="24.95" customHeight="1" x14ac:dyDescent="0.25">
      <c r="A34" s="8"/>
      <c r="B34" s="9"/>
      <c r="C34" s="8"/>
      <c r="D34" s="8"/>
      <c r="E34" s="9"/>
    </row>
    <row r="35" spans="1:5" ht="24.95" customHeight="1" x14ac:dyDescent="0.25">
      <c r="A35" s="8"/>
      <c r="B35" s="9" t="s">
        <v>85</v>
      </c>
      <c r="C35" s="8"/>
      <c r="D35" s="8"/>
      <c r="E35" s="9"/>
    </row>
    <row r="36" spans="1:5" ht="24.95" customHeight="1" x14ac:dyDescent="0.25">
      <c r="A36" s="8"/>
      <c r="B36" s="15" t="s">
        <v>86</v>
      </c>
      <c r="C36" s="8"/>
      <c r="D36" s="8"/>
      <c r="E36" s="9"/>
    </row>
    <row r="37" spans="1:5" ht="24.95" customHeight="1" x14ac:dyDescent="0.25">
      <c r="A37" s="8"/>
      <c r="C37" s="8"/>
      <c r="D37" s="8"/>
      <c r="E37" s="9"/>
    </row>
    <row r="38" spans="1:5" ht="24.95" customHeight="1" x14ac:dyDescent="0.25">
      <c r="A38" s="8"/>
      <c r="B38" s="9" t="s">
        <v>85</v>
      </c>
      <c r="C38" s="8"/>
      <c r="D38" s="8"/>
      <c r="E38" s="9"/>
    </row>
    <row r="39" spans="1:5" ht="24.95" customHeight="1" x14ac:dyDescent="0.25">
      <c r="A39" s="8"/>
      <c r="B39" s="15" t="s">
        <v>87</v>
      </c>
      <c r="C39" s="8"/>
      <c r="D39" s="8"/>
      <c r="E39" s="9"/>
    </row>
    <row r="40" spans="1:5" ht="24.95" customHeight="1" x14ac:dyDescent="0.25">
      <c r="A40" s="8"/>
      <c r="B40" s="9"/>
      <c r="C40" s="8"/>
      <c r="D40" s="8"/>
      <c r="E40" s="9"/>
    </row>
    <row r="41" spans="1:5" ht="24.95" customHeight="1" x14ac:dyDescent="0.25">
      <c r="A41" s="8"/>
      <c r="B41" s="9"/>
      <c r="C41" s="8"/>
      <c r="D41" s="8"/>
      <c r="E41" s="9"/>
    </row>
    <row r="42" spans="1:5" ht="24.95" customHeight="1" x14ac:dyDescent="0.25">
      <c r="A42" s="8"/>
      <c r="B42" s="9"/>
      <c r="C42" s="8"/>
      <c r="D42" s="8"/>
      <c r="E42" s="9"/>
    </row>
    <row r="43" spans="1:5" ht="24.95" customHeight="1" x14ac:dyDescent="0.25">
      <c r="A43" s="8"/>
      <c r="B43" s="9"/>
      <c r="C43" s="8"/>
      <c r="D43" s="8"/>
      <c r="E43" s="9"/>
    </row>
    <row r="44" spans="1:5" x14ac:dyDescent="0.25">
      <c r="A44" s="8"/>
      <c r="B44" s="9"/>
      <c r="C44" s="8"/>
      <c r="D44" s="8"/>
      <c r="E44" s="9"/>
    </row>
    <row r="45" spans="1:5" x14ac:dyDescent="0.25">
      <c r="A45" s="8"/>
      <c r="B45" s="9"/>
      <c r="C45" s="8"/>
      <c r="D45" s="8"/>
      <c r="E45" s="9"/>
    </row>
    <row r="46" spans="1:5" x14ac:dyDescent="0.25">
      <c r="A46" s="8"/>
      <c r="B46" s="9"/>
      <c r="C46" s="8"/>
      <c r="D46" s="8"/>
      <c r="E46" s="9"/>
    </row>
    <row r="47" spans="1:5" x14ac:dyDescent="0.25">
      <c r="A47" s="8"/>
      <c r="B47" s="9"/>
      <c r="C47" s="8"/>
      <c r="D47" s="8"/>
      <c r="E47" s="9"/>
    </row>
    <row r="48" spans="1:5" x14ac:dyDescent="0.25">
      <c r="A48" s="8"/>
      <c r="B48" s="9"/>
      <c r="C48" s="8"/>
      <c r="D48" s="8"/>
      <c r="E48" s="9"/>
    </row>
    <row r="49" spans="1:5" x14ac:dyDescent="0.25">
      <c r="A49" s="8"/>
      <c r="B49" s="9"/>
      <c r="C49" s="8"/>
      <c r="D49" s="8"/>
      <c r="E49" s="9"/>
    </row>
    <row r="50" spans="1:5" x14ac:dyDescent="0.25">
      <c r="A50" s="8"/>
      <c r="B50" s="9"/>
      <c r="C50" s="8"/>
      <c r="D50" s="8"/>
      <c r="E50" s="9"/>
    </row>
    <row r="51" spans="1:5" x14ac:dyDescent="0.25">
      <c r="A51" s="8"/>
      <c r="B51" s="9"/>
      <c r="C51" s="8"/>
      <c r="D51" s="8"/>
      <c r="E51" s="9"/>
    </row>
    <row r="52" spans="1:5" x14ac:dyDescent="0.25">
      <c r="A52" s="8"/>
      <c r="B52" s="9"/>
      <c r="C52" s="8"/>
      <c r="D52" s="8"/>
      <c r="E52" s="9"/>
    </row>
    <row r="53" spans="1:5" x14ac:dyDescent="0.25">
      <c r="A53" s="8"/>
      <c r="B53" s="9"/>
      <c r="C53" s="8"/>
      <c r="D53" s="8"/>
      <c r="E53" s="9"/>
    </row>
    <row r="54" spans="1:5" x14ac:dyDescent="0.25">
      <c r="A54" s="8"/>
      <c r="B54" s="9"/>
      <c r="C54" s="8"/>
      <c r="D54" s="8"/>
      <c r="E54" s="9"/>
    </row>
    <row r="55" spans="1:5" x14ac:dyDescent="0.25">
      <c r="A55" s="8"/>
      <c r="B55" s="9"/>
      <c r="C55" s="8"/>
      <c r="D55" s="8"/>
      <c r="E55" s="9"/>
    </row>
    <row r="56" spans="1:5" x14ac:dyDescent="0.25">
      <c r="A56" s="8"/>
      <c r="B56" s="9"/>
      <c r="C56" s="8"/>
      <c r="D56" s="8"/>
      <c r="E56" s="9"/>
    </row>
    <row r="57" spans="1:5" x14ac:dyDescent="0.25">
      <c r="A57" s="4"/>
    </row>
    <row r="58" spans="1:5" x14ac:dyDescent="0.25">
      <c r="A58" s="4"/>
    </row>
    <row r="59" spans="1:5" x14ac:dyDescent="0.25">
      <c r="A59" s="4"/>
    </row>
    <row r="60" spans="1:5" x14ac:dyDescent="0.25">
      <c r="A60" s="4"/>
    </row>
    <row r="61" spans="1:5" x14ac:dyDescent="0.25">
      <c r="A61" s="4"/>
    </row>
    <row r="62" spans="1:5" x14ac:dyDescent="0.25">
      <c r="A62" s="4"/>
    </row>
    <row r="63" spans="1:5" x14ac:dyDescent="0.25">
      <c r="A63" s="4"/>
    </row>
    <row r="64" spans="1:5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</sheetData>
  <pageMargins left="0.45" right="0" top="0.75" bottom="0.75" header="0.3" footer="0.3"/>
  <pageSetup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5"/>
  <sheetViews>
    <sheetView tabSelected="1" topLeftCell="A24" workbookViewId="0">
      <selection activeCell="D30" sqref="D30"/>
    </sheetView>
  </sheetViews>
  <sheetFormatPr defaultColWidth="8.7109375" defaultRowHeight="15" x14ac:dyDescent="0.25"/>
  <cols>
    <col min="1" max="1" width="16.7109375" customWidth="1"/>
    <col min="2" max="2" width="52.7109375" customWidth="1"/>
    <col min="3" max="3" width="44.28515625" customWidth="1"/>
    <col min="4" max="4" width="14.5703125" style="4" customWidth="1"/>
    <col min="5" max="5" width="18" customWidth="1"/>
  </cols>
  <sheetData>
    <row r="1" spans="1:5" ht="18.75" x14ac:dyDescent="0.3">
      <c r="A1" s="1" t="s">
        <v>154</v>
      </c>
      <c r="B1" s="1"/>
      <c r="C1" s="1"/>
      <c r="D1" s="1"/>
      <c r="E1" s="1"/>
    </row>
    <row r="2" spans="1:5" ht="18.75" x14ac:dyDescent="0.3">
      <c r="A2" s="1"/>
      <c r="B2" s="1"/>
      <c r="C2" s="1"/>
      <c r="D2" s="1"/>
      <c r="E2" s="1"/>
    </row>
    <row r="3" spans="1:5" ht="18.75" x14ac:dyDescent="0.3">
      <c r="A3" s="1" t="s">
        <v>89</v>
      </c>
      <c r="B3" s="19" t="str">
        <f>Summary!B6</f>
        <v>Bob Jones</v>
      </c>
      <c r="C3" s="19"/>
      <c r="D3" s="1"/>
      <c r="E3" s="1"/>
    </row>
    <row r="4" spans="1:5" ht="18.75" x14ac:dyDescent="0.3">
      <c r="A4" s="1"/>
      <c r="B4" s="1"/>
      <c r="C4" s="1"/>
      <c r="D4" s="1"/>
      <c r="E4" s="1"/>
    </row>
    <row r="6" spans="1:5" s="2" customFormat="1" x14ac:dyDescent="0.25">
      <c r="A6" s="11" t="s">
        <v>130</v>
      </c>
      <c r="B6" s="11" t="s">
        <v>132</v>
      </c>
      <c r="C6" s="11" t="s">
        <v>131</v>
      </c>
      <c r="D6" s="11" t="s">
        <v>0</v>
      </c>
      <c r="E6" s="10" t="s">
        <v>69</v>
      </c>
    </row>
    <row r="7" spans="1:5" ht="50.1" customHeight="1" x14ac:dyDescent="0.25">
      <c r="A7" s="42" t="s">
        <v>84</v>
      </c>
      <c r="B7" s="40" t="s">
        <v>197</v>
      </c>
      <c r="C7" s="14"/>
      <c r="D7" s="22"/>
      <c r="E7" s="14"/>
    </row>
    <row r="8" spans="1:5" ht="50.1" customHeight="1" x14ac:dyDescent="0.25">
      <c r="A8" s="42" t="s">
        <v>127</v>
      </c>
      <c r="B8" s="40" t="s">
        <v>198</v>
      </c>
      <c r="C8" s="14"/>
      <c r="D8" s="22"/>
      <c r="E8" s="14"/>
    </row>
    <row r="9" spans="1:5" ht="50.1" customHeight="1" x14ac:dyDescent="0.25">
      <c r="A9" s="42" t="s">
        <v>228</v>
      </c>
      <c r="B9" s="40" t="s">
        <v>227</v>
      </c>
      <c r="C9" s="14"/>
      <c r="D9" s="22"/>
      <c r="E9" s="14"/>
    </row>
    <row r="10" spans="1:5" ht="50.1" customHeight="1" x14ac:dyDescent="0.25">
      <c r="A10" s="42" t="s">
        <v>137</v>
      </c>
      <c r="B10" s="40" t="s">
        <v>204</v>
      </c>
      <c r="C10" s="14"/>
      <c r="D10" s="22"/>
      <c r="E10" s="14"/>
    </row>
    <row r="11" spans="1:5" ht="50.1" customHeight="1" x14ac:dyDescent="0.25">
      <c r="A11" s="42" t="s">
        <v>194</v>
      </c>
      <c r="B11" s="40" t="s">
        <v>229</v>
      </c>
      <c r="C11" s="14"/>
      <c r="D11" s="22"/>
      <c r="E11" s="14"/>
    </row>
    <row r="12" spans="1:5" ht="50.1" customHeight="1" x14ac:dyDescent="0.25">
      <c r="A12" s="43" t="s">
        <v>149</v>
      </c>
      <c r="B12" s="40" t="s">
        <v>150</v>
      </c>
      <c r="C12" s="14"/>
      <c r="D12" s="22"/>
      <c r="E12" s="14"/>
    </row>
    <row r="13" spans="1:5" ht="50.1" customHeight="1" x14ac:dyDescent="0.25">
      <c r="A13" s="43" t="s">
        <v>129</v>
      </c>
      <c r="B13" s="40" t="s">
        <v>151</v>
      </c>
      <c r="C13" s="14"/>
      <c r="D13" s="22"/>
      <c r="E13" s="14"/>
    </row>
    <row r="14" spans="1:5" ht="50.1" customHeight="1" x14ac:dyDescent="0.25">
      <c r="A14" s="43" t="s">
        <v>196</v>
      </c>
      <c r="B14" s="40" t="s">
        <v>226</v>
      </c>
      <c r="C14" s="14"/>
      <c r="D14" s="22"/>
      <c r="E14" s="14"/>
    </row>
    <row r="15" spans="1:5" ht="50.1" customHeight="1" x14ac:dyDescent="0.25">
      <c r="A15" s="43" t="s">
        <v>133</v>
      </c>
      <c r="B15" s="40" t="s">
        <v>230</v>
      </c>
      <c r="C15" s="14"/>
      <c r="D15" s="22"/>
      <c r="E15" s="14"/>
    </row>
    <row r="16" spans="1:5" ht="50.1" customHeight="1" x14ac:dyDescent="0.25">
      <c r="A16" s="43" t="s">
        <v>134</v>
      </c>
      <c r="B16" s="40" t="s">
        <v>234</v>
      </c>
      <c r="C16" s="14"/>
      <c r="D16" s="22"/>
      <c r="E16" s="14"/>
    </row>
    <row r="17" spans="1:5" ht="50.1" customHeight="1" x14ac:dyDescent="0.25">
      <c r="A17" s="43" t="s">
        <v>138</v>
      </c>
      <c r="B17" s="40" t="s">
        <v>142</v>
      </c>
      <c r="C17" s="14"/>
      <c r="D17" s="22"/>
      <c r="E17" s="14"/>
    </row>
    <row r="18" spans="1:5" ht="50.1" customHeight="1" x14ac:dyDescent="0.25">
      <c r="A18" s="43" t="s">
        <v>140</v>
      </c>
      <c r="B18" s="40" t="s">
        <v>141</v>
      </c>
      <c r="C18" s="14"/>
      <c r="D18" s="22"/>
      <c r="E18" s="14"/>
    </row>
    <row r="19" spans="1:5" ht="50.1" customHeight="1" x14ac:dyDescent="0.25">
      <c r="A19" s="43" t="s">
        <v>139</v>
      </c>
      <c r="B19" s="40" t="s">
        <v>231</v>
      </c>
      <c r="C19" s="14"/>
      <c r="D19" s="22"/>
      <c r="E19" s="14"/>
    </row>
    <row r="20" spans="1:5" ht="50.1" customHeight="1" x14ac:dyDescent="0.25">
      <c r="A20" s="43" t="s">
        <v>152</v>
      </c>
      <c r="B20" s="40" t="s">
        <v>233</v>
      </c>
      <c r="C20" s="14"/>
      <c r="D20" s="22"/>
      <c r="E20" s="14"/>
    </row>
    <row r="21" spans="1:5" ht="50.1" customHeight="1" x14ac:dyDescent="0.25">
      <c r="A21" s="43" t="s">
        <v>232</v>
      </c>
      <c r="B21" s="40" t="s">
        <v>153</v>
      </c>
      <c r="C21" s="14"/>
      <c r="D21" s="22"/>
      <c r="E21" s="14"/>
    </row>
    <row r="22" spans="1:5" ht="50.1" customHeight="1" x14ac:dyDescent="0.25">
      <c r="A22" s="43" t="s">
        <v>225</v>
      </c>
      <c r="B22" s="40" t="s">
        <v>224</v>
      </c>
      <c r="C22" s="14"/>
      <c r="D22" s="22"/>
      <c r="E22" s="14"/>
    </row>
    <row r="23" spans="1:5" ht="50.1" customHeight="1" x14ac:dyDescent="0.25">
      <c r="A23" s="43" t="s">
        <v>155</v>
      </c>
      <c r="B23" s="40" t="s">
        <v>156</v>
      </c>
      <c r="C23" s="14"/>
      <c r="D23" s="22"/>
      <c r="E23" s="14"/>
    </row>
    <row r="24" spans="1:5" ht="50.1" customHeight="1" x14ac:dyDescent="0.25">
      <c r="A24" s="43" t="s">
        <v>143</v>
      </c>
      <c r="B24" s="40" t="s">
        <v>145</v>
      </c>
      <c r="C24" s="14"/>
      <c r="D24" s="22"/>
      <c r="E24" s="14"/>
    </row>
    <row r="25" spans="1:5" ht="50.1" customHeight="1" x14ac:dyDescent="0.25">
      <c r="A25" s="43" t="s">
        <v>144</v>
      </c>
      <c r="B25" s="40" t="s">
        <v>146</v>
      </c>
      <c r="C25" s="14"/>
      <c r="D25" s="22"/>
      <c r="E25" s="14"/>
    </row>
    <row r="26" spans="1:5" ht="50.1" customHeight="1" x14ac:dyDescent="0.25">
      <c r="A26" s="43" t="s">
        <v>148</v>
      </c>
      <c r="B26" s="40" t="s">
        <v>147</v>
      </c>
      <c r="C26" s="14"/>
      <c r="D26" s="22"/>
      <c r="E26" s="14"/>
    </row>
    <row r="27" spans="1:5" ht="50.1" customHeight="1" x14ac:dyDescent="0.25">
      <c r="A27" s="43" t="s">
        <v>157</v>
      </c>
      <c r="B27" s="40" t="s">
        <v>158</v>
      </c>
      <c r="C27" s="14"/>
      <c r="D27" s="22"/>
      <c r="E27" s="14"/>
    </row>
    <row r="28" spans="1:5" ht="50.1" customHeight="1" x14ac:dyDescent="0.25">
      <c r="A28" s="43" t="s">
        <v>264</v>
      </c>
      <c r="B28" s="60" t="s">
        <v>265</v>
      </c>
      <c r="C28" s="14"/>
      <c r="D28" s="22"/>
      <c r="E28" s="14"/>
    </row>
    <row r="29" spans="1:5" ht="52.5" customHeight="1" x14ac:dyDescent="0.25">
      <c r="A29" s="43" t="s">
        <v>266</v>
      </c>
      <c r="B29" s="60" t="s">
        <v>267</v>
      </c>
      <c r="C29" s="13"/>
      <c r="D29" s="12"/>
      <c r="E29" s="13"/>
    </row>
    <row r="30" spans="1:5" ht="24.95" customHeight="1" x14ac:dyDescent="0.25">
      <c r="A30" s="8"/>
      <c r="B30" s="9"/>
      <c r="C30" s="9"/>
      <c r="D30" s="8"/>
      <c r="E30" s="9"/>
    </row>
    <row r="31" spans="1:5" ht="24.95" customHeight="1" x14ac:dyDescent="0.25">
      <c r="A31" s="8"/>
      <c r="B31" s="9"/>
      <c r="C31" s="9"/>
      <c r="D31" s="8"/>
      <c r="E31" s="9"/>
    </row>
    <row r="32" spans="1:5" ht="24.95" customHeight="1" x14ac:dyDescent="0.25">
      <c r="A32" s="8"/>
      <c r="B32" s="9"/>
      <c r="C32" s="9"/>
      <c r="D32" s="8"/>
      <c r="E32" s="9"/>
    </row>
    <row r="33" spans="1:5" ht="24.95" customHeight="1" x14ac:dyDescent="0.25">
      <c r="A33" s="8"/>
      <c r="B33" s="9"/>
      <c r="C33" s="9"/>
      <c r="D33" s="8"/>
      <c r="E33" s="9"/>
    </row>
    <row r="34" spans="1:5" ht="24.95" customHeight="1" x14ac:dyDescent="0.25">
      <c r="A34" s="8"/>
      <c r="B34" s="9"/>
      <c r="C34" s="9"/>
      <c r="D34" s="8"/>
      <c r="E34" s="9"/>
    </row>
    <row r="35" spans="1:5" ht="24.95" customHeight="1" x14ac:dyDescent="0.25">
      <c r="A35" s="8"/>
      <c r="B35" s="9"/>
      <c r="C35" s="9"/>
      <c r="D35" s="8"/>
      <c r="E35" s="9"/>
    </row>
    <row r="36" spans="1:5" ht="24.95" customHeight="1" x14ac:dyDescent="0.25">
      <c r="A36" s="8"/>
      <c r="B36" s="9"/>
      <c r="C36" s="9"/>
      <c r="D36" s="8"/>
      <c r="E36" s="9"/>
    </row>
    <row r="37" spans="1:5" ht="24.95" customHeight="1" x14ac:dyDescent="0.25">
      <c r="A37" s="8"/>
      <c r="B37" s="9"/>
      <c r="C37" s="9"/>
      <c r="D37" s="8"/>
      <c r="E37" s="9"/>
    </row>
    <row r="38" spans="1:5" x14ac:dyDescent="0.25">
      <c r="A38" s="8"/>
      <c r="B38" s="9"/>
      <c r="C38" s="9"/>
      <c r="D38" s="8"/>
      <c r="E38" s="9"/>
    </row>
    <row r="39" spans="1:5" x14ac:dyDescent="0.25">
      <c r="A39" s="8"/>
      <c r="B39" s="9"/>
      <c r="C39" s="9"/>
      <c r="D39" s="8"/>
      <c r="E39" s="9"/>
    </row>
    <row r="40" spans="1:5" x14ac:dyDescent="0.25">
      <c r="A40" s="8"/>
      <c r="B40" s="9"/>
      <c r="C40" s="9"/>
      <c r="D40" s="8"/>
      <c r="E40" s="9"/>
    </row>
    <row r="41" spans="1:5" x14ac:dyDescent="0.25">
      <c r="A41" s="8"/>
      <c r="B41" s="9"/>
      <c r="C41" s="9"/>
      <c r="D41" s="8"/>
      <c r="E41" s="9"/>
    </row>
    <row r="42" spans="1:5" x14ac:dyDescent="0.25">
      <c r="A42" s="8"/>
      <c r="B42" s="9"/>
      <c r="C42" s="9"/>
      <c r="D42" s="8"/>
      <c r="E42" s="9"/>
    </row>
    <row r="43" spans="1:5" x14ac:dyDescent="0.25">
      <c r="A43" s="8"/>
      <c r="B43" s="9"/>
      <c r="C43" s="9"/>
      <c r="D43" s="8"/>
      <c r="E43" s="9"/>
    </row>
    <row r="44" spans="1:5" x14ac:dyDescent="0.25">
      <c r="A44" s="8"/>
      <c r="B44" s="9"/>
      <c r="C44" s="9"/>
      <c r="D44" s="8"/>
      <c r="E44" s="9"/>
    </row>
    <row r="45" spans="1:5" x14ac:dyDescent="0.25">
      <c r="A45" s="8"/>
      <c r="B45" s="9"/>
      <c r="C45" s="9"/>
      <c r="D45" s="8"/>
      <c r="E45" s="9"/>
    </row>
    <row r="46" spans="1:5" x14ac:dyDescent="0.25">
      <c r="A46" s="8"/>
      <c r="B46" s="9"/>
      <c r="C46" s="9"/>
      <c r="D46" s="8"/>
      <c r="E46" s="9"/>
    </row>
    <row r="47" spans="1:5" x14ac:dyDescent="0.25">
      <c r="A47" s="8"/>
      <c r="B47" s="9"/>
      <c r="C47" s="9"/>
      <c r="D47" s="8"/>
      <c r="E47" s="9"/>
    </row>
    <row r="48" spans="1:5" x14ac:dyDescent="0.25">
      <c r="A48" s="8"/>
      <c r="B48" s="9"/>
      <c r="C48" s="9"/>
      <c r="D48" s="8"/>
      <c r="E48" s="9"/>
    </row>
    <row r="49" spans="1:5" x14ac:dyDescent="0.25">
      <c r="A49" s="8"/>
      <c r="B49" s="9"/>
      <c r="C49" s="9"/>
      <c r="D49" s="8"/>
      <c r="E49" s="9"/>
    </row>
    <row r="50" spans="1:5" x14ac:dyDescent="0.25">
      <c r="A50" s="8"/>
      <c r="B50" s="9"/>
      <c r="C50" s="9"/>
      <c r="D50" s="8"/>
      <c r="E50" s="9"/>
    </row>
    <row r="51" spans="1:5" x14ac:dyDescent="0.25">
      <c r="A51" s="4"/>
    </row>
    <row r="52" spans="1:5" x14ac:dyDescent="0.25">
      <c r="A52" s="4"/>
    </row>
    <row r="53" spans="1:5" x14ac:dyDescent="0.25">
      <c r="A53" s="4"/>
    </row>
    <row r="54" spans="1:5" x14ac:dyDescent="0.25">
      <c r="A54" s="4"/>
    </row>
    <row r="55" spans="1:5" x14ac:dyDescent="0.25">
      <c r="A55" s="4"/>
    </row>
    <row r="56" spans="1:5" x14ac:dyDescent="0.25">
      <c r="A56" s="4"/>
    </row>
    <row r="57" spans="1:5" x14ac:dyDescent="0.25">
      <c r="A57" s="4"/>
    </row>
    <row r="58" spans="1:5" x14ac:dyDescent="0.25">
      <c r="A58" s="4"/>
    </row>
    <row r="59" spans="1:5" x14ac:dyDescent="0.25">
      <c r="A59" s="4"/>
    </row>
    <row r="60" spans="1:5" x14ac:dyDescent="0.25">
      <c r="A60" s="4"/>
    </row>
    <row r="61" spans="1:5" x14ac:dyDescent="0.25">
      <c r="A61" s="4"/>
    </row>
    <row r="62" spans="1:5" x14ac:dyDescent="0.25">
      <c r="A62" s="4"/>
    </row>
    <row r="63" spans="1:5" x14ac:dyDescent="0.25">
      <c r="A63" s="4"/>
    </row>
    <row r="64" spans="1:5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</sheetData>
  <hyperlinks>
    <hyperlink ref="A8" location="Contacts!A7" display="Complaint Desk" xr:uid="{00000000-0004-0000-0300-000000000000}"/>
    <hyperlink ref="A9" location="Contacts!A9" display="ETTA Standards Section" xr:uid="{00000000-0004-0000-0300-000001000000}"/>
    <hyperlink ref="A10" location="Contacts!A12" display="Consultative Services Bureau (CSB)" xr:uid="{00000000-0004-0000-0300-000002000000}"/>
    <hyperlink ref="A7" location="Contacts!A5" display="ASH Inspection" xr:uid="{00000000-0004-0000-0300-000003000000}"/>
    <hyperlink ref="A11" location="Contacts!A16" display="Carolina Star Program" xr:uid="{00000000-0004-0000-0300-000004000000}"/>
    <hyperlink ref="B28" r:id="rId1" xr:uid="{51E2AF89-E2CB-4360-A6D7-5D213BD686E2}"/>
    <hyperlink ref="B29" r:id="rId2" display="Register for an OSHA eLearning account" xr:uid="{9984B98D-2683-46E5-AA13-B6DC5D671EFD}"/>
  </hyperlinks>
  <pageMargins left="0.45" right="0" top="0.75" bottom="0.75" header="0.3" footer="0.3"/>
  <pageSetup scale="9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9"/>
  <sheetViews>
    <sheetView workbookViewId="0">
      <selection activeCell="C20" sqref="C20"/>
    </sheetView>
  </sheetViews>
  <sheetFormatPr defaultRowHeight="15" x14ac:dyDescent="0.25"/>
  <cols>
    <col min="1" max="1" width="12.7109375" customWidth="1"/>
    <col min="2" max="2" width="7.5703125" customWidth="1"/>
    <col min="3" max="3" width="39" style="52" customWidth="1"/>
    <col min="4" max="4" width="11.5703125" customWidth="1"/>
    <col min="5" max="5" width="27.42578125" style="4" customWidth="1"/>
    <col min="6" max="6" width="10.140625" style="4" customWidth="1"/>
    <col min="7" max="7" width="13.5703125" customWidth="1"/>
    <col min="8" max="8" width="8" customWidth="1"/>
    <col min="9" max="9" width="12.42578125" style="8" customWidth="1"/>
    <col min="10" max="11" width="9.42578125" style="4" customWidth="1"/>
    <col min="12" max="12" width="16.42578125" style="41" customWidth="1"/>
  </cols>
  <sheetData>
    <row r="1" spans="1:12" ht="18.75" x14ac:dyDescent="0.3">
      <c r="A1" s="56" t="s">
        <v>40</v>
      </c>
      <c r="B1" s="56"/>
      <c r="C1" s="56"/>
      <c r="D1" s="56"/>
      <c r="G1" s="4"/>
    </row>
    <row r="2" spans="1:12" ht="18.75" x14ac:dyDescent="0.3">
      <c r="A2" s="1" t="s">
        <v>95</v>
      </c>
      <c r="B2" s="1"/>
      <c r="C2" s="54" t="str">
        <f>Summary!B6</f>
        <v>Bob Jones</v>
      </c>
      <c r="D2" s="1"/>
      <c r="G2" s="4"/>
    </row>
    <row r="3" spans="1:12" ht="18.75" x14ac:dyDescent="0.3">
      <c r="A3" s="1"/>
      <c r="B3" s="1"/>
      <c r="C3" s="50"/>
      <c r="D3" s="1"/>
      <c r="G3" s="4"/>
    </row>
    <row r="4" spans="1:12" ht="14.45" customHeight="1" x14ac:dyDescent="0.3">
      <c r="A4" s="3"/>
      <c r="B4" s="3"/>
      <c r="C4" s="50"/>
      <c r="D4" s="3"/>
      <c r="G4" s="4"/>
      <c r="I4" s="25" t="s">
        <v>159</v>
      </c>
      <c r="J4" s="24" t="s">
        <v>161</v>
      </c>
      <c r="K4" s="24" t="s">
        <v>243</v>
      </c>
    </row>
    <row r="5" spans="1:12" s="7" customFormat="1" x14ac:dyDescent="0.25">
      <c r="A5" s="2" t="s">
        <v>41</v>
      </c>
      <c r="B5" s="2" t="s">
        <v>42</v>
      </c>
      <c r="C5" s="51" t="s">
        <v>43</v>
      </c>
      <c r="D5" s="6" t="s">
        <v>44</v>
      </c>
      <c r="E5" s="2" t="s">
        <v>45</v>
      </c>
      <c r="F5" s="2" t="s">
        <v>46</v>
      </c>
      <c r="G5" s="2" t="s">
        <v>109</v>
      </c>
      <c r="H5" s="2" t="s">
        <v>47</v>
      </c>
      <c r="I5" s="26" t="s">
        <v>160</v>
      </c>
      <c r="J5" s="2" t="s">
        <v>162</v>
      </c>
      <c r="K5" s="2" t="s">
        <v>244</v>
      </c>
      <c r="L5" s="2" t="s">
        <v>48</v>
      </c>
    </row>
    <row r="6" spans="1:12" x14ac:dyDescent="0.25">
      <c r="A6" s="4">
        <v>318053345</v>
      </c>
      <c r="B6" s="4">
        <v>1</v>
      </c>
      <c r="C6" s="52" t="s">
        <v>49</v>
      </c>
      <c r="D6" s="5">
        <v>42425</v>
      </c>
      <c r="E6" s="4" t="s">
        <v>110</v>
      </c>
      <c r="F6" s="4" t="s">
        <v>115</v>
      </c>
      <c r="G6" s="4" t="s">
        <v>117</v>
      </c>
      <c r="H6" s="4">
        <v>1521</v>
      </c>
      <c r="I6" s="8" t="s">
        <v>165</v>
      </c>
      <c r="J6" s="4">
        <v>0</v>
      </c>
      <c r="K6" s="53"/>
      <c r="L6" s="41" t="s">
        <v>50</v>
      </c>
    </row>
    <row r="7" spans="1:12" x14ac:dyDescent="0.25">
      <c r="A7" s="4">
        <v>318053329</v>
      </c>
      <c r="B7" s="4">
        <v>2</v>
      </c>
      <c r="C7" s="52" t="s">
        <v>51</v>
      </c>
      <c r="D7" s="5">
        <v>42425</v>
      </c>
      <c r="E7" s="4" t="s">
        <v>53</v>
      </c>
      <c r="F7" s="4" t="s">
        <v>116</v>
      </c>
      <c r="G7" s="4" t="s">
        <v>117</v>
      </c>
      <c r="H7" s="4">
        <v>1761</v>
      </c>
      <c r="I7" s="8" t="s">
        <v>165</v>
      </c>
      <c r="J7" s="4">
        <v>0</v>
      </c>
      <c r="K7" s="53"/>
      <c r="L7" s="41" t="s">
        <v>50</v>
      </c>
    </row>
    <row r="8" spans="1:12" x14ac:dyDescent="0.25">
      <c r="A8" s="4">
        <v>318052461</v>
      </c>
      <c r="B8" s="4">
        <f>B7+1</f>
        <v>3</v>
      </c>
      <c r="C8" s="52" t="s">
        <v>52</v>
      </c>
      <c r="D8" s="5">
        <v>42425</v>
      </c>
      <c r="E8" s="4" t="s">
        <v>111</v>
      </c>
      <c r="F8" s="4" t="s">
        <v>116</v>
      </c>
      <c r="G8" s="4" t="s">
        <v>117</v>
      </c>
      <c r="H8" s="4">
        <v>5193</v>
      </c>
      <c r="I8" s="8" t="s">
        <v>164</v>
      </c>
      <c r="J8" s="4">
        <v>0</v>
      </c>
      <c r="K8" s="53"/>
      <c r="L8" s="41" t="s">
        <v>50</v>
      </c>
    </row>
    <row r="9" spans="1:12" x14ac:dyDescent="0.25">
      <c r="A9" s="4">
        <v>318053105</v>
      </c>
      <c r="B9" s="4">
        <f t="shared" ref="B9:B18" si="0">B8+1</f>
        <v>4</v>
      </c>
      <c r="C9" s="52" t="s">
        <v>54</v>
      </c>
      <c r="D9" s="5">
        <v>42426</v>
      </c>
      <c r="E9" s="4" t="s">
        <v>112</v>
      </c>
      <c r="F9" s="4" t="s">
        <v>115</v>
      </c>
      <c r="G9" s="4" t="s">
        <v>117</v>
      </c>
      <c r="H9" s="4">
        <v>5812</v>
      </c>
      <c r="I9" s="8" t="s">
        <v>165</v>
      </c>
      <c r="J9" s="4">
        <v>0</v>
      </c>
      <c r="K9" s="53"/>
      <c r="L9" s="41" t="s">
        <v>50</v>
      </c>
    </row>
    <row r="10" spans="1:12" x14ac:dyDescent="0.25">
      <c r="A10" s="4">
        <v>318054939</v>
      </c>
      <c r="B10" s="4">
        <f t="shared" si="0"/>
        <v>5</v>
      </c>
      <c r="C10" s="52" t="s">
        <v>55</v>
      </c>
      <c r="D10" s="5">
        <v>42430</v>
      </c>
      <c r="E10" s="4" t="s">
        <v>112</v>
      </c>
      <c r="F10" s="4" t="s">
        <v>116</v>
      </c>
      <c r="G10" s="4" t="s">
        <v>117</v>
      </c>
      <c r="H10" s="4">
        <v>1521</v>
      </c>
      <c r="I10" s="8" t="s">
        <v>164</v>
      </c>
      <c r="J10" s="4">
        <v>3</v>
      </c>
      <c r="K10" s="53"/>
      <c r="L10" s="41" t="s">
        <v>50</v>
      </c>
    </row>
    <row r="11" spans="1:12" x14ac:dyDescent="0.25">
      <c r="A11" s="4">
        <v>318054913</v>
      </c>
      <c r="B11" s="4">
        <f t="shared" si="0"/>
        <v>6</v>
      </c>
      <c r="C11" s="52" t="s">
        <v>56</v>
      </c>
      <c r="D11" s="5">
        <v>42430</v>
      </c>
      <c r="E11" s="4" t="s">
        <v>223</v>
      </c>
      <c r="F11" s="4" t="s">
        <v>116</v>
      </c>
      <c r="G11" s="4" t="s">
        <v>117</v>
      </c>
      <c r="H11" s="4">
        <v>1761</v>
      </c>
      <c r="I11" s="8" t="s">
        <v>164</v>
      </c>
      <c r="J11" s="4">
        <v>2</v>
      </c>
      <c r="K11" s="53"/>
      <c r="L11" s="41" t="s">
        <v>50</v>
      </c>
    </row>
    <row r="12" spans="1:12" x14ac:dyDescent="0.25">
      <c r="A12" s="4">
        <v>318053360</v>
      </c>
      <c r="B12" s="4">
        <f t="shared" si="0"/>
        <v>7</v>
      </c>
      <c r="C12" s="52" t="s">
        <v>57</v>
      </c>
      <c r="D12" s="5">
        <v>42431</v>
      </c>
      <c r="E12" s="4" t="s">
        <v>112</v>
      </c>
      <c r="F12" s="4" t="s">
        <v>116</v>
      </c>
      <c r="G12" s="4" t="s">
        <v>117</v>
      </c>
      <c r="H12" s="4">
        <v>3993</v>
      </c>
      <c r="I12" s="8" t="s">
        <v>164</v>
      </c>
      <c r="J12" s="4">
        <v>6</v>
      </c>
      <c r="K12" s="53"/>
      <c r="L12" s="41" t="s">
        <v>59</v>
      </c>
    </row>
    <row r="13" spans="1:12" x14ac:dyDescent="0.25">
      <c r="A13" s="4">
        <v>318054129</v>
      </c>
      <c r="B13" s="4">
        <f t="shared" si="0"/>
        <v>8</v>
      </c>
      <c r="C13" s="52" t="s">
        <v>60</v>
      </c>
      <c r="D13" s="5">
        <v>42433</v>
      </c>
      <c r="E13" s="4" t="s">
        <v>222</v>
      </c>
      <c r="F13" s="4" t="s">
        <v>116</v>
      </c>
      <c r="G13" s="4" t="s">
        <v>117</v>
      </c>
      <c r="H13" s="4">
        <v>3089</v>
      </c>
      <c r="I13" s="8" t="s">
        <v>165</v>
      </c>
      <c r="J13" s="4">
        <v>11</v>
      </c>
      <c r="K13" s="53"/>
      <c r="L13" s="41" t="s">
        <v>61</v>
      </c>
    </row>
    <row r="14" spans="1:12" x14ac:dyDescent="0.25">
      <c r="A14" s="4">
        <v>318054905</v>
      </c>
      <c r="B14" s="4">
        <f t="shared" si="0"/>
        <v>9</v>
      </c>
      <c r="C14" s="52" t="s">
        <v>62</v>
      </c>
      <c r="D14" s="5">
        <v>42439</v>
      </c>
      <c r="E14" s="4" t="s">
        <v>111</v>
      </c>
      <c r="F14" s="4" t="s">
        <v>115</v>
      </c>
      <c r="G14" s="4" t="s">
        <v>118</v>
      </c>
      <c r="H14" s="4">
        <v>2015</v>
      </c>
      <c r="I14" s="8" t="s">
        <v>164</v>
      </c>
      <c r="J14" s="4">
        <v>4</v>
      </c>
      <c r="K14" s="53">
        <v>26</v>
      </c>
      <c r="L14" s="41" t="s">
        <v>63</v>
      </c>
    </row>
    <row r="15" spans="1:12" x14ac:dyDescent="0.25">
      <c r="A15" s="4">
        <v>318057718</v>
      </c>
      <c r="B15" s="4">
        <f t="shared" si="0"/>
        <v>10</v>
      </c>
      <c r="C15" s="52" t="s">
        <v>64</v>
      </c>
      <c r="D15" s="5">
        <v>42450</v>
      </c>
      <c r="E15" s="4" t="s">
        <v>110</v>
      </c>
      <c r="F15" s="4" t="s">
        <v>115</v>
      </c>
      <c r="G15" s="4" t="s">
        <v>117</v>
      </c>
      <c r="H15" s="4">
        <v>1761</v>
      </c>
      <c r="I15" s="8" t="s">
        <v>164</v>
      </c>
      <c r="J15" s="4">
        <v>1</v>
      </c>
      <c r="K15" s="53"/>
      <c r="L15" s="41" t="s">
        <v>61</v>
      </c>
    </row>
    <row r="16" spans="1:12" ht="30" x14ac:dyDescent="0.25">
      <c r="A16" s="4">
        <v>318057726</v>
      </c>
      <c r="B16" s="4">
        <f t="shared" si="0"/>
        <v>11</v>
      </c>
      <c r="C16" s="52" t="s">
        <v>65</v>
      </c>
      <c r="D16" s="5">
        <v>41354</v>
      </c>
      <c r="E16" s="4" t="s">
        <v>113</v>
      </c>
      <c r="F16" s="4" t="s">
        <v>116</v>
      </c>
      <c r="G16" s="4" t="s">
        <v>118</v>
      </c>
      <c r="H16" s="4">
        <v>1761</v>
      </c>
      <c r="I16" s="8" t="s">
        <v>164</v>
      </c>
      <c r="J16" s="4">
        <v>1</v>
      </c>
      <c r="K16" s="53">
        <v>15</v>
      </c>
      <c r="L16" s="41" t="s">
        <v>61</v>
      </c>
    </row>
    <row r="17" spans="1:12" ht="30" x14ac:dyDescent="0.25">
      <c r="A17" s="4">
        <v>318057643</v>
      </c>
      <c r="B17" s="4">
        <f t="shared" si="0"/>
        <v>12</v>
      </c>
      <c r="C17" s="52" t="s">
        <v>68</v>
      </c>
      <c r="D17" s="5">
        <v>42460</v>
      </c>
      <c r="E17" s="4" t="s">
        <v>53</v>
      </c>
      <c r="F17" s="4" t="s">
        <v>115</v>
      </c>
      <c r="G17" s="4" t="s">
        <v>118</v>
      </c>
      <c r="H17" s="4">
        <v>2086</v>
      </c>
      <c r="I17" s="8" t="s">
        <v>165</v>
      </c>
      <c r="J17" s="4">
        <v>2</v>
      </c>
      <c r="K17" s="53">
        <v>20</v>
      </c>
      <c r="L17" s="41" t="s">
        <v>59</v>
      </c>
    </row>
    <row r="18" spans="1:12" x14ac:dyDescent="0.25">
      <c r="A18" s="4">
        <v>318060050</v>
      </c>
      <c r="B18" s="4">
        <f t="shared" si="0"/>
        <v>13</v>
      </c>
      <c r="C18" s="52" t="s">
        <v>66</v>
      </c>
      <c r="D18" s="5">
        <v>42473</v>
      </c>
      <c r="E18" s="4" t="s">
        <v>112</v>
      </c>
      <c r="F18" s="4" t="s">
        <v>115</v>
      </c>
      <c r="G18" s="4" t="s">
        <v>117</v>
      </c>
      <c r="H18" s="4">
        <v>1542</v>
      </c>
      <c r="I18" s="8" t="s">
        <v>164</v>
      </c>
      <c r="J18" s="4">
        <v>20</v>
      </c>
      <c r="K18" s="53"/>
      <c r="L18" s="41" t="s">
        <v>50</v>
      </c>
    </row>
    <row r="19" spans="1:12" ht="30" x14ac:dyDescent="0.25">
      <c r="A19" s="4">
        <v>318060175</v>
      </c>
      <c r="B19" s="4">
        <f>B18+1</f>
        <v>14</v>
      </c>
      <c r="C19" s="52" t="s">
        <v>67</v>
      </c>
      <c r="D19" s="5">
        <v>42461</v>
      </c>
      <c r="E19" s="4" t="s">
        <v>124</v>
      </c>
      <c r="F19" s="4" t="s">
        <v>116</v>
      </c>
      <c r="G19" s="4" t="s">
        <v>118</v>
      </c>
      <c r="H19" s="4">
        <v>5812</v>
      </c>
      <c r="I19" s="8" t="s">
        <v>165</v>
      </c>
      <c r="J19" s="4">
        <v>2</v>
      </c>
      <c r="K19" s="53">
        <v>45</v>
      </c>
      <c r="L19" s="41" t="s">
        <v>63</v>
      </c>
    </row>
    <row r="20" spans="1:12" x14ac:dyDescent="0.25">
      <c r="A20" s="4">
        <v>318100225</v>
      </c>
      <c r="B20" s="4">
        <v>15</v>
      </c>
      <c r="C20" s="52" t="s">
        <v>217</v>
      </c>
      <c r="D20" s="5">
        <v>42470</v>
      </c>
      <c r="E20" s="4" t="s">
        <v>216</v>
      </c>
      <c r="F20" s="4" t="s">
        <v>116</v>
      </c>
      <c r="G20" s="4" t="s">
        <v>118</v>
      </c>
      <c r="H20" s="4">
        <v>9111</v>
      </c>
      <c r="I20" s="8" t="s">
        <v>164</v>
      </c>
      <c r="J20" s="4">
        <v>3</v>
      </c>
      <c r="K20" s="53">
        <v>10</v>
      </c>
      <c r="L20" s="41" t="s">
        <v>218</v>
      </c>
    </row>
    <row r="21" spans="1:12" x14ac:dyDescent="0.25">
      <c r="A21" s="4"/>
      <c r="B21" s="4"/>
      <c r="D21" s="4"/>
      <c r="G21" s="4"/>
      <c r="H21" s="4"/>
      <c r="K21" s="53"/>
    </row>
    <row r="22" spans="1:12" x14ac:dyDescent="0.25">
      <c r="A22" s="4"/>
      <c r="B22" s="4"/>
      <c r="D22" s="4"/>
      <c r="G22" s="4"/>
      <c r="H22" s="4"/>
      <c r="K22" s="53"/>
    </row>
    <row r="23" spans="1:12" x14ac:dyDescent="0.25">
      <c r="A23" s="4"/>
      <c r="B23" s="4"/>
      <c r="D23" s="4"/>
      <c r="G23" s="4"/>
      <c r="H23" s="4"/>
      <c r="K23" s="53"/>
    </row>
    <row r="24" spans="1:12" x14ac:dyDescent="0.25">
      <c r="A24" s="4"/>
      <c r="B24" s="4"/>
      <c r="D24" s="4"/>
      <c r="G24" s="4"/>
      <c r="H24" s="4"/>
      <c r="K24" s="53"/>
    </row>
    <row r="25" spans="1:12" x14ac:dyDescent="0.25">
      <c r="A25" s="4"/>
      <c r="B25" s="4"/>
      <c r="D25" s="4"/>
      <c r="G25" s="4"/>
      <c r="H25" s="4"/>
      <c r="K25" s="53"/>
    </row>
    <row r="26" spans="1:12" x14ac:dyDescent="0.25">
      <c r="A26" s="4"/>
      <c r="B26" s="4"/>
      <c r="D26" s="4"/>
      <c r="G26" s="4"/>
      <c r="H26" s="4"/>
      <c r="K26" s="53"/>
    </row>
    <row r="27" spans="1:12" x14ac:dyDescent="0.25">
      <c r="A27" s="4"/>
      <c r="B27" s="4"/>
      <c r="D27" s="4"/>
      <c r="G27" s="4"/>
      <c r="H27" s="4"/>
      <c r="K27" s="53"/>
    </row>
    <row r="28" spans="1:12" x14ac:dyDescent="0.25">
      <c r="A28" s="4"/>
      <c r="B28" s="4"/>
      <c r="D28" s="4"/>
      <c r="G28" s="4"/>
      <c r="H28" s="4"/>
      <c r="K28" s="53"/>
    </row>
    <row r="29" spans="1:12" x14ac:dyDescent="0.25">
      <c r="A29" s="4"/>
      <c r="B29" s="4"/>
      <c r="D29" s="4"/>
      <c r="G29" s="4"/>
      <c r="H29" s="4"/>
      <c r="K29" s="53"/>
    </row>
    <row r="30" spans="1:12" x14ac:dyDescent="0.25">
      <c r="A30" s="4"/>
      <c r="B30" s="4"/>
      <c r="D30" s="4"/>
      <c r="G30" s="4"/>
      <c r="H30" s="4"/>
      <c r="K30" s="53"/>
    </row>
    <row r="31" spans="1:12" x14ac:dyDescent="0.25">
      <c r="A31" s="4"/>
      <c r="B31" s="4"/>
      <c r="D31" s="4"/>
      <c r="G31" s="4"/>
      <c r="H31" s="4"/>
      <c r="K31" s="53"/>
    </row>
    <row r="32" spans="1:12" x14ac:dyDescent="0.25">
      <c r="A32" s="4"/>
      <c r="B32" s="4"/>
      <c r="D32" s="4"/>
      <c r="G32" s="4"/>
      <c r="H32" s="4"/>
      <c r="K32" s="53"/>
    </row>
    <row r="33" spans="1:11" x14ac:dyDescent="0.25">
      <c r="A33" s="4"/>
      <c r="B33" s="4"/>
      <c r="D33" s="4"/>
      <c r="G33" s="4"/>
      <c r="H33" s="4"/>
      <c r="K33" s="53"/>
    </row>
    <row r="34" spans="1:11" x14ac:dyDescent="0.25">
      <c r="A34" s="4"/>
      <c r="B34" s="4"/>
      <c r="D34" s="4"/>
      <c r="G34" s="4"/>
      <c r="H34" s="4"/>
      <c r="K34" s="53"/>
    </row>
    <row r="35" spans="1:11" x14ac:dyDescent="0.25">
      <c r="A35" s="4"/>
      <c r="B35" s="4"/>
      <c r="D35" s="4"/>
      <c r="G35" s="4"/>
      <c r="H35" s="4"/>
      <c r="K35" s="53"/>
    </row>
    <row r="36" spans="1:11" x14ac:dyDescent="0.25">
      <c r="A36" s="4"/>
      <c r="B36" s="4"/>
      <c r="D36" s="4"/>
      <c r="G36" s="4"/>
      <c r="H36" s="4"/>
      <c r="K36" s="53"/>
    </row>
    <row r="37" spans="1:11" x14ac:dyDescent="0.25">
      <c r="A37" s="4"/>
      <c r="B37" s="4"/>
      <c r="D37" s="4"/>
      <c r="G37" s="4"/>
      <c r="H37" s="4"/>
      <c r="K37" s="53"/>
    </row>
    <row r="38" spans="1:11" x14ac:dyDescent="0.25">
      <c r="A38" s="4"/>
      <c r="B38" s="4"/>
      <c r="D38" s="4"/>
      <c r="G38" s="4"/>
      <c r="H38" s="4"/>
      <c r="K38" s="53"/>
    </row>
    <row r="39" spans="1:11" x14ac:dyDescent="0.25">
      <c r="A39" s="4"/>
      <c r="B39" s="4"/>
      <c r="D39" s="4"/>
      <c r="G39" s="4"/>
      <c r="H39" s="4"/>
      <c r="K39" s="53"/>
    </row>
    <row r="40" spans="1:11" x14ac:dyDescent="0.25">
      <c r="A40" s="4"/>
      <c r="B40" s="4"/>
      <c r="D40" s="4"/>
      <c r="G40" s="4"/>
      <c r="H40" s="4"/>
      <c r="K40" s="53"/>
    </row>
    <row r="41" spans="1:11" x14ac:dyDescent="0.25">
      <c r="A41" s="4"/>
      <c r="B41" s="4"/>
      <c r="D41" s="4"/>
      <c r="G41" s="4"/>
      <c r="H41" s="4"/>
      <c r="K41" s="53"/>
    </row>
    <row r="42" spans="1:11" x14ac:dyDescent="0.25">
      <c r="A42" s="4"/>
      <c r="B42" s="4"/>
      <c r="D42" s="4"/>
      <c r="G42" s="4"/>
      <c r="H42" s="4"/>
      <c r="K42" s="53"/>
    </row>
    <row r="43" spans="1:11" x14ac:dyDescent="0.25">
      <c r="A43" s="4"/>
      <c r="B43" s="4"/>
      <c r="D43" s="4"/>
      <c r="G43" s="4"/>
      <c r="H43" s="4"/>
      <c r="K43" s="53"/>
    </row>
    <row r="44" spans="1:11" x14ac:dyDescent="0.25">
      <c r="A44" s="4"/>
      <c r="B44" s="4"/>
      <c r="D44" s="4"/>
      <c r="G44" s="4"/>
      <c r="H44" s="4"/>
      <c r="K44" s="53"/>
    </row>
    <row r="45" spans="1:11" x14ac:dyDescent="0.25">
      <c r="A45" s="4"/>
      <c r="B45" s="4"/>
      <c r="D45" s="4"/>
      <c r="G45" s="4"/>
      <c r="H45" s="4"/>
      <c r="K45" s="53"/>
    </row>
    <row r="46" spans="1:11" x14ac:dyDescent="0.25">
      <c r="A46" s="4"/>
      <c r="B46" s="4"/>
      <c r="D46" s="4"/>
      <c r="G46" s="4"/>
      <c r="H46" s="4"/>
      <c r="K46" s="53"/>
    </row>
    <row r="47" spans="1:11" x14ac:dyDescent="0.25">
      <c r="A47" s="4"/>
      <c r="B47" s="4"/>
      <c r="D47" s="4"/>
      <c r="G47" s="4"/>
      <c r="H47" s="4"/>
      <c r="K47" s="53"/>
    </row>
    <row r="48" spans="1:11" x14ac:dyDescent="0.25">
      <c r="A48" s="4"/>
      <c r="B48" s="4"/>
      <c r="D48" s="4"/>
      <c r="G48" s="4"/>
      <c r="H48" s="4"/>
      <c r="K48" s="53"/>
    </row>
    <row r="49" spans="1:11" x14ac:dyDescent="0.25">
      <c r="A49" s="4"/>
      <c r="B49" s="4"/>
      <c r="D49" s="4"/>
      <c r="G49" s="4"/>
      <c r="H49" s="4"/>
      <c r="K49" s="53"/>
    </row>
    <row r="50" spans="1:11" x14ac:dyDescent="0.25">
      <c r="A50" s="4"/>
      <c r="B50" s="4"/>
      <c r="D50" s="4"/>
      <c r="G50" s="4"/>
      <c r="H50" s="4"/>
      <c r="K50" s="53"/>
    </row>
    <row r="51" spans="1:11" x14ac:dyDescent="0.25">
      <c r="A51" s="4"/>
      <c r="B51" s="4"/>
      <c r="D51" s="4"/>
      <c r="G51" s="4"/>
      <c r="H51" s="4"/>
      <c r="K51" s="53"/>
    </row>
    <row r="52" spans="1:11" x14ac:dyDescent="0.25">
      <c r="A52" s="4"/>
      <c r="B52" s="4"/>
      <c r="D52" s="4"/>
      <c r="G52" s="4"/>
      <c r="H52" s="4"/>
      <c r="K52" s="53"/>
    </row>
    <row r="53" spans="1:11" x14ac:dyDescent="0.25">
      <c r="A53" s="4"/>
      <c r="B53" s="4"/>
      <c r="D53" s="4"/>
      <c r="G53" s="4"/>
      <c r="H53" s="4"/>
      <c r="K53" s="53"/>
    </row>
    <row r="54" spans="1:11" x14ac:dyDescent="0.25">
      <c r="A54" s="4"/>
      <c r="B54" s="4"/>
      <c r="D54" s="4"/>
      <c r="G54" s="4"/>
      <c r="H54" s="4"/>
      <c r="K54" s="53"/>
    </row>
    <row r="55" spans="1:11" x14ac:dyDescent="0.25">
      <c r="A55" s="4"/>
      <c r="B55" s="4"/>
      <c r="D55" s="4"/>
      <c r="G55" s="4"/>
      <c r="H55" s="4"/>
      <c r="K55" s="53"/>
    </row>
    <row r="56" spans="1:11" x14ac:dyDescent="0.25">
      <c r="A56" s="4"/>
      <c r="B56" s="4"/>
      <c r="D56" s="4"/>
      <c r="G56" s="4"/>
      <c r="H56" s="4"/>
      <c r="K56" s="53"/>
    </row>
    <row r="57" spans="1:11" x14ac:dyDescent="0.25">
      <c r="A57" s="4"/>
      <c r="B57" s="4"/>
      <c r="D57" s="4"/>
      <c r="G57" s="4"/>
      <c r="H57" s="4"/>
      <c r="K57" s="53"/>
    </row>
    <row r="58" spans="1:11" x14ac:dyDescent="0.25">
      <c r="A58" s="4"/>
      <c r="B58" s="4"/>
      <c r="D58" s="4"/>
      <c r="G58" s="4"/>
      <c r="H58" s="4"/>
      <c r="K58" s="53"/>
    </row>
    <row r="59" spans="1:11" x14ac:dyDescent="0.25">
      <c r="A59" s="4"/>
      <c r="B59" s="4"/>
      <c r="D59" s="4"/>
      <c r="G59" s="4"/>
      <c r="H59" s="4"/>
      <c r="K59" s="53"/>
    </row>
    <row r="60" spans="1:11" x14ac:dyDescent="0.25">
      <c r="A60" s="4"/>
      <c r="B60" s="4"/>
      <c r="D60" s="4"/>
      <c r="G60" s="4"/>
      <c r="H60" s="4"/>
      <c r="K60" s="53"/>
    </row>
    <row r="61" spans="1:11" x14ac:dyDescent="0.25">
      <c r="A61" s="4"/>
      <c r="B61" s="4"/>
      <c r="D61" s="4"/>
      <c r="G61" s="4"/>
      <c r="H61" s="4"/>
      <c r="K61" s="53"/>
    </row>
    <row r="62" spans="1:11" x14ac:dyDescent="0.25">
      <c r="A62" s="4"/>
      <c r="B62" s="4"/>
      <c r="D62" s="4"/>
      <c r="G62" s="4"/>
      <c r="H62" s="4"/>
      <c r="K62" s="53"/>
    </row>
    <row r="63" spans="1:11" x14ac:dyDescent="0.25">
      <c r="A63" s="4"/>
      <c r="B63" s="4"/>
      <c r="D63" s="4"/>
      <c r="G63" s="4"/>
      <c r="H63" s="4"/>
      <c r="K63" s="53"/>
    </row>
    <row r="64" spans="1:11" x14ac:dyDescent="0.25">
      <c r="A64" s="4"/>
      <c r="B64" s="4"/>
      <c r="D64" s="4"/>
      <c r="G64" s="4"/>
      <c r="H64" s="4"/>
      <c r="K64" s="53"/>
    </row>
    <row r="65" spans="1:11" x14ac:dyDescent="0.25">
      <c r="A65" s="4"/>
      <c r="B65" s="4"/>
      <c r="D65" s="4"/>
      <c r="G65" s="4"/>
      <c r="H65" s="4"/>
      <c r="K65" s="53"/>
    </row>
    <row r="66" spans="1:11" x14ac:dyDescent="0.25">
      <c r="A66" s="4"/>
      <c r="B66" s="4"/>
      <c r="D66" s="4"/>
      <c r="G66" s="4"/>
      <c r="H66" s="4"/>
      <c r="K66" s="53"/>
    </row>
    <row r="67" spans="1:11" x14ac:dyDescent="0.25">
      <c r="A67" s="4"/>
      <c r="B67" s="4"/>
      <c r="D67" s="4"/>
      <c r="G67" s="4"/>
      <c r="H67" s="4"/>
      <c r="K67" s="53"/>
    </row>
    <row r="68" spans="1:11" x14ac:dyDescent="0.25">
      <c r="A68" s="4"/>
      <c r="B68" s="4"/>
      <c r="D68" s="4"/>
      <c r="G68" s="4"/>
      <c r="H68" s="4"/>
      <c r="K68" s="53"/>
    </row>
    <row r="69" spans="1:11" x14ac:dyDescent="0.25">
      <c r="A69" s="4"/>
      <c r="B69" s="4"/>
      <c r="D69" s="4"/>
      <c r="G69" s="4"/>
      <c r="H69" s="4"/>
      <c r="K69" s="53"/>
    </row>
    <row r="70" spans="1:11" x14ac:dyDescent="0.25">
      <c r="A70" s="4"/>
      <c r="B70" s="4"/>
      <c r="D70" s="4"/>
      <c r="G70" s="4"/>
      <c r="H70" s="4"/>
      <c r="K70" s="53"/>
    </row>
    <row r="71" spans="1:11" x14ac:dyDescent="0.25">
      <c r="A71" s="4"/>
      <c r="B71" s="4"/>
      <c r="D71" s="4"/>
      <c r="G71" s="4"/>
      <c r="H71" s="4"/>
      <c r="K71" s="53"/>
    </row>
    <row r="72" spans="1:11" x14ac:dyDescent="0.25">
      <c r="A72" s="4"/>
      <c r="B72" s="4"/>
      <c r="D72" s="4"/>
      <c r="G72" s="4"/>
      <c r="H72" s="4"/>
      <c r="K72" s="53"/>
    </row>
    <row r="73" spans="1:11" x14ac:dyDescent="0.25">
      <c r="A73" s="4"/>
      <c r="B73" s="4"/>
      <c r="D73" s="4"/>
      <c r="G73" s="4"/>
      <c r="H73" s="4"/>
      <c r="K73" s="53"/>
    </row>
    <row r="74" spans="1:11" x14ac:dyDescent="0.25">
      <c r="A74" s="4"/>
      <c r="B74" s="4"/>
      <c r="D74" s="4"/>
      <c r="G74" s="4"/>
      <c r="H74" s="4"/>
      <c r="K74" s="53"/>
    </row>
    <row r="75" spans="1:11" x14ac:dyDescent="0.25">
      <c r="A75" s="4"/>
      <c r="B75" s="4"/>
      <c r="D75" s="4"/>
      <c r="G75" s="4"/>
      <c r="H75" s="4"/>
      <c r="K75" s="53"/>
    </row>
    <row r="76" spans="1:11" x14ac:dyDescent="0.25">
      <c r="A76" s="4"/>
      <c r="B76" s="4"/>
      <c r="D76" s="4"/>
      <c r="G76" s="4"/>
      <c r="H76" s="4"/>
      <c r="K76" s="53"/>
    </row>
    <row r="77" spans="1:11" x14ac:dyDescent="0.25">
      <c r="A77" s="4"/>
      <c r="B77" s="4"/>
      <c r="D77" s="4"/>
      <c r="G77" s="4"/>
      <c r="H77" s="4"/>
      <c r="K77" s="53"/>
    </row>
    <row r="78" spans="1:11" x14ac:dyDescent="0.25">
      <c r="A78" s="4"/>
      <c r="B78" s="4"/>
      <c r="D78" s="4"/>
      <c r="G78" s="4"/>
      <c r="H78" s="4"/>
      <c r="K78" s="53"/>
    </row>
    <row r="79" spans="1:11" x14ac:dyDescent="0.25">
      <c r="A79" s="4"/>
      <c r="B79" s="4"/>
      <c r="D79" s="4"/>
      <c r="G79" s="4"/>
      <c r="H79" s="4"/>
      <c r="K79" s="53"/>
    </row>
    <row r="80" spans="1:11" x14ac:dyDescent="0.25">
      <c r="A80" s="4"/>
      <c r="B80" s="4"/>
      <c r="D80" s="4"/>
      <c r="G80" s="4"/>
      <c r="H80" s="4"/>
      <c r="K80" s="53"/>
    </row>
    <row r="81" spans="1:11" x14ac:dyDescent="0.25">
      <c r="A81" s="4"/>
      <c r="B81" s="4"/>
      <c r="D81" s="4"/>
      <c r="G81" s="4"/>
      <c r="H81" s="4"/>
      <c r="K81" s="53"/>
    </row>
    <row r="82" spans="1:11" x14ac:dyDescent="0.25">
      <c r="A82" s="4"/>
      <c r="B82" s="4"/>
      <c r="D82" s="4"/>
      <c r="G82" s="4"/>
      <c r="H82" s="4"/>
      <c r="K82" s="53"/>
    </row>
    <row r="83" spans="1:11" x14ac:dyDescent="0.25">
      <c r="A83" s="4"/>
      <c r="B83" s="4"/>
      <c r="D83" s="4"/>
      <c r="G83" s="4"/>
      <c r="H83" s="4"/>
      <c r="K83" s="53"/>
    </row>
    <row r="84" spans="1:11" x14ac:dyDescent="0.25">
      <c r="A84" s="4"/>
      <c r="B84" s="4"/>
      <c r="D84" s="4"/>
      <c r="G84" s="4"/>
      <c r="H84" s="4"/>
      <c r="K84" s="53"/>
    </row>
    <row r="85" spans="1:11" x14ac:dyDescent="0.25">
      <c r="A85" s="4"/>
      <c r="B85" s="4"/>
      <c r="D85" s="4"/>
      <c r="G85" s="4"/>
      <c r="H85" s="4"/>
      <c r="K85" s="53"/>
    </row>
    <row r="86" spans="1:11" x14ac:dyDescent="0.25">
      <c r="A86" s="4"/>
      <c r="B86" s="4"/>
      <c r="D86" s="4"/>
      <c r="G86" s="4"/>
      <c r="H86" s="4"/>
      <c r="K86" s="53"/>
    </row>
    <row r="87" spans="1:11" x14ac:dyDescent="0.25">
      <c r="A87" s="4"/>
      <c r="B87" s="4"/>
      <c r="D87" s="4"/>
      <c r="G87" s="4"/>
      <c r="H87" s="4"/>
      <c r="K87" s="53"/>
    </row>
    <row r="88" spans="1:11" x14ac:dyDescent="0.25">
      <c r="A88" s="4"/>
      <c r="B88" s="4"/>
      <c r="D88" s="4"/>
      <c r="G88" s="4"/>
      <c r="H88" s="4"/>
      <c r="K88" s="53"/>
    </row>
    <row r="89" spans="1:11" x14ac:dyDescent="0.25">
      <c r="A89" s="4"/>
      <c r="B89" s="4"/>
      <c r="D89" s="4"/>
      <c r="G89" s="4"/>
      <c r="H89" s="4"/>
      <c r="K89" s="53"/>
    </row>
    <row r="90" spans="1:11" x14ac:dyDescent="0.25">
      <c r="A90" s="4"/>
      <c r="B90" s="4"/>
      <c r="D90" s="4"/>
      <c r="G90" s="4"/>
      <c r="H90" s="4"/>
      <c r="K90" s="53"/>
    </row>
    <row r="91" spans="1:11" x14ac:dyDescent="0.25">
      <c r="A91" s="4"/>
      <c r="B91" s="4"/>
      <c r="D91" s="4"/>
      <c r="G91" s="4"/>
      <c r="H91" s="4"/>
      <c r="K91" s="53"/>
    </row>
    <row r="92" spans="1:11" x14ac:dyDescent="0.25">
      <c r="A92" s="4"/>
      <c r="B92" s="4"/>
      <c r="D92" s="4"/>
      <c r="G92" s="4"/>
      <c r="H92" s="4"/>
      <c r="K92" s="53"/>
    </row>
    <row r="93" spans="1:11" x14ac:dyDescent="0.25">
      <c r="A93" s="4"/>
      <c r="B93" s="4"/>
      <c r="D93" s="4"/>
      <c r="G93" s="4"/>
      <c r="H93" s="4"/>
      <c r="K93" s="53"/>
    </row>
    <row r="94" spans="1:11" x14ac:dyDescent="0.25">
      <c r="A94" s="4"/>
      <c r="B94" s="4"/>
      <c r="D94" s="4"/>
      <c r="G94" s="4"/>
      <c r="H94" s="4"/>
      <c r="K94" s="53"/>
    </row>
    <row r="95" spans="1:11" x14ac:dyDescent="0.25">
      <c r="A95" s="4"/>
      <c r="B95" s="4"/>
      <c r="D95" s="4"/>
      <c r="G95" s="4"/>
      <c r="H95" s="4"/>
      <c r="K95" s="53"/>
    </row>
    <row r="96" spans="1:11" x14ac:dyDescent="0.25">
      <c r="A96" s="4"/>
      <c r="B96" s="4"/>
      <c r="D96" s="4"/>
      <c r="G96" s="4"/>
      <c r="H96" s="4"/>
      <c r="K96" s="53"/>
    </row>
    <row r="97" spans="1:11" x14ac:dyDescent="0.25">
      <c r="A97" s="4"/>
      <c r="B97" s="4"/>
      <c r="D97" s="4"/>
      <c r="G97" s="4"/>
      <c r="H97" s="4"/>
      <c r="K97" s="53"/>
    </row>
    <row r="98" spans="1:11" x14ac:dyDescent="0.25">
      <c r="A98" s="4"/>
      <c r="B98" s="4"/>
      <c r="D98" s="4"/>
      <c r="G98" s="4"/>
      <c r="H98" s="4"/>
      <c r="K98" s="53"/>
    </row>
    <row r="99" spans="1:11" x14ac:dyDescent="0.25">
      <c r="A99" s="4"/>
      <c r="B99" s="4"/>
      <c r="D99" s="4"/>
      <c r="G99" s="4"/>
      <c r="H99" s="4"/>
      <c r="K99" s="53"/>
    </row>
    <row r="100" spans="1:11" x14ac:dyDescent="0.25">
      <c r="A100" s="4"/>
      <c r="B100" s="4"/>
      <c r="D100" s="4"/>
      <c r="G100" s="4"/>
      <c r="H100" s="4"/>
      <c r="K100" s="53"/>
    </row>
    <row r="101" spans="1:11" x14ac:dyDescent="0.25">
      <c r="A101" s="4"/>
      <c r="B101" s="4"/>
      <c r="D101" s="4"/>
      <c r="G101" s="4"/>
      <c r="H101" s="4"/>
      <c r="K101" s="53"/>
    </row>
    <row r="102" spans="1:11" x14ac:dyDescent="0.25">
      <c r="A102" s="4"/>
      <c r="B102" s="4"/>
      <c r="D102" s="4"/>
      <c r="G102" s="4"/>
      <c r="H102" s="4"/>
      <c r="K102" s="53"/>
    </row>
    <row r="103" spans="1:11" x14ac:dyDescent="0.25">
      <c r="A103" s="4"/>
      <c r="B103" s="4"/>
      <c r="D103" s="4"/>
      <c r="G103" s="4"/>
      <c r="H103" s="4"/>
      <c r="K103" s="53"/>
    </row>
    <row r="104" spans="1:11" x14ac:dyDescent="0.25">
      <c r="A104" s="4"/>
      <c r="B104" s="4"/>
      <c r="D104" s="4"/>
      <c r="G104" s="4"/>
      <c r="H104" s="4"/>
      <c r="K104" s="53"/>
    </row>
    <row r="105" spans="1:11" x14ac:dyDescent="0.25">
      <c r="A105" s="4"/>
      <c r="B105" s="4"/>
      <c r="D105" s="4"/>
      <c r="G105" s="4"/>
      <c r="H105" s="4"/>
      <c r="K105" s="53"/>
    </row>
    <row r="106" spans="1:11" x14ac:dyDescent="0.25">
      <c r="A106" s="4"/>
      <c r="B106" s="4"/>
      <c r="D106" s="4"/>
      <c r="G106" s="4"/>
      <c r="H106" s="4"/>
      <c r="K106" s="53"/>
    </row>
    <row r="107" spans="1:11" x14ac:dyDescent="0.25">
      <c r="A107" s="4"/>
      <c r="B107" s="4"/>
      <c r="D107" s="4"/>
      <c r="G107" s="4"/>
      <c r="H107" s="4"/>
      <c r="K107" s="53"/>
    </row>
    <row r="108" spans="1:11" x14ac:dyDescent="0.25">
      <c r="A108" s="4"/>
      <c r="B108" s="4"/>
      <c r="D108" s="4"/>
      <c r="G108" s="4"/>
      <c r="H108" s="4"/>
      <c r="K108" s="53"/>
    </row>
    <row r="109" spans="1:11" x14ac:dyDescent="0.25">
      <c r="A109" s="4"/>
      <c r="B109" s="4"/>
      <c r="D109" s="4"/>
      <c r="G109" s="4"/>
      <c r="H109" s="4"/>
      <c r="K109" s="53"/>
    </row>
    <row r="110" spans="1:11" x14ac:dyDescent="0.25">
      <c r="A110" s="4"/>
      <c r="B110" s="4"/>
      <c r="D110" s="4"/>
      <c r="G110" s="4"/>
      <c r="H110" s="4"/>
      <c r="K110" s="53"/>
    </row>
    <row r="111" spans="1:11" x14ac:dyDescent="0.25">
      <c r="A111" s="4"/>
      <c r="B111" s="4"/>
      <c r="D111" s="4"/>
      <c r="G111" s="4"/>
      <c r="H111" s="4"/>
      <c r="K111" s="53"/>
    </row>
    <row r="112" spans="1:11" x14ac:dyDescent="0.25">
      <c r="A112" s="4"/>
      <c r="B112" s="4"/>
      <c r="D112" s="4"/>
      <c r="G112" s="4"/>
      <c r="H112" s="4"/>
      <c r="K112" s="53"/>
    </row>
    <row r="113" spans="1:11" x14ac:dyDescent="0.25">
      <c r="A113" s="4"/>
      <c r="B113" s="4"/>
      <c r="D113" s="4"/>
      <c r="G113" s="4"/>
      <c r="H113" s="4"/>
      <c r="K113" s="53"/>
    </row>
    <row r="114" spans="1:11" x14ac:dyDescent="0.25">
      <c r="A114" s="4"/>
      <c r="B114" s="4"/>
      <c r="D114" s="4"/>
      <c r="G114" s="4"/>
      <c r="H114" s="4"/>
      <c r="K114" s="53"/>
    </row>
    <row r="115" spans="1:11" x14ac:dyDescent="0.25">
      <c r="A115" s="4"/>
      <c r="B115" s="4"/>
      <c r="D115" s="4"/>
      <c r="G115" s="4"/>
      <c r="H115" s="4"/>
      <c r="K115" s="53"/>
    </row>
    <row r="116" spans="1:11" x14ac:dyDescent="0.25">
      <c r="A116" s="4"/>
      <c r="B116" s="4"/>
      <c r="D116" s="4"/>
      <c r="G116" s="4"/>
      <c r="H116" s="4"/>
      <c r="K116" s="53"/>
    </row>
    <row r="117" spans="1:11" x14ac:dyDescent="0.25">
      <c r="A117" s="4"/>
      <c r="B117" s="4"/>
      <c r="D117" s="4"/>
      <c r="G117" s="4"/>
      <c r="H117" s="4"/>
      <c r="K117" s="53"/>
    </row>
    <row r="118" spans="1:11" x14ac:dyDescent="0.25">
      <c r="G118" s="4"/>
      <c r="K118" s="53"/>
    </row>
    <row r="119" spans="1:11" x14ac:dyDescent="0.25">
      <c r="G119" s="4"/>
      <c r="K119" s="53"/>
    </row>
    <row r="120" spans="1:11" x14ac:dyDescent="0.25">
      <c r="G120" s="4"/>
      <c r="K120" s="53"/>
    </row>
    <row r="121" spans="1:11" x14ac:dyDescent="0.25">
      <c r="G121" s="4"/>
      <c r="K121" s="53"/>
    </row>
    <row r="122" spans="1:11" x14ac:dyDescent="0.25">
      <c r="G122" s="4"/>
      <c r="K122" s="53"/>
    </row>
    <row r="123" spans="1:11" x14ac:dyDescent="0.25">
      <c r="G123" s="4"/>
      <c r="K123" s="53"/>
    </row>
    <row r="124" spans="1:11" x14ac:dyDescent="0.25">
      <c r="G124" s="4"/>
      <c r="K124" s="53"/>
    </row>
    <row r="125" spans="1:11" x14ac:dyDescent="0.25">
      <c r="G125" s="4"/>
      <c r="K125" s="53"/>
    </row>
    <row r="126" spans="1:11" x14ac:dyDescent="0.25">
      <c r="G126" s="4"/>
      <c r="K126" s="53"/>
    </row>
    <row r="127" spans="1:11" x14ac:dyDescent="0.25">
      <c r="G127" s="4"/>
      <c r="K127" s="53"/>
    </row>
    <row r="128" spans="1:11" x14ac:dyDescent="0.25">
      <c r="G128" s="4"/>
      <c r="K128" s="53"/>
    </row>
    <row r="129" spans="7:11" x14ac:dyDescent="0.25">
      <c r="G129" s="4"/>
      <c r="K129" s="53"/>
    </row>
    <row r="130" spans="7:11" x14ac:dyDescent="0.25">
      <c r="G130" s="4"/>
      <c r="K130" s="53"/>
    </row>
    <row r="131" spans="7:11" x14ac:dyDescent="0.25">
      <c r="G131" s="4"/>
      <c r="K131" s="53"/>
    </row>
    <row r="132" spans="7:11" x14ac:dyDescent="0.25">
      <c r="G132" s="4"/>
      <c r="K132" s="53"/>
    </row>
    <row r="133" spans="7:11" x14ac:dyDescent="0.25">
      <c r="G133" s="4"/>
      <c r="K133" s="53"/>
    </row>
    <row r="134" spans="7:11" x14ac:dyDescent="0.25">
      <c r="G134" s="4"/>
      <c r="K134" s="53"/>
    </row>
    <row r="135" spans="7:11" x14ac:dyDescent="0.25">
      <c r="G135" s="4"/>
      <c r="K135" s="53"/>
    </row>
    <row r="136" spans="7:11" x14ac:dyDescent="0.25">
      <c r="G136" s="4"/>
      <c r="K136" s="53"/>
    </row>
    <row r="137" spans="7:11" x14ac:dyDescent="0.25">
      <c r="G137" s="4"/>
      <c r="K137" s="53"/>
    </row>
    <row r="138" spans="7:11" x14ac:dyDescent="0.25">
      <c r="G138" s="4"/>
      <c r="K138" s="53"/>
    </row>
    <row r="139" spans="7:11" x14ac:dyDescent="0.25">
      <c r="G139" s="4"/>
      <c r="K139" s="53"/>
    </row>
    <row r="140" spans="7:11" x14ac:dyDescent="0.25">
      <c r="G140" s="4"/>
      <c r="K140" s="53"/>
    </row>
    <row r="141" spans="7:11" x14ac:dyDescent="0.25">
      <c r="G141" s="4"/>
      <c r="K141" s="53"/>
    </row>
    <row r="142" spans="7:11" x14ac:dyDescent="0.25">
      <c r="G142" s="4"/>
      <c r="K142" s="53"/>
    </row>
    <row r="143" spans="7:11" x14ac:dyDescent="0.25">
      <c r="G143" s="4"/>
      <c r="K143" s="53"/>
    </row>
    <row r="144" spans="7:11" x14ac:dyDescent="0.25">
      <c r="G144" s="4"/>
      <c r="K144" s="53"/>
    </row>
    <row r="145" spans="7:11" x14ac:dyDescent="0.25">
      <c r="G145" s="4"/>
      <c r="K145" s="53"/>
    </row>
    <row r="146" spans="7:11" x14ac:dyDescent="0.25">
      <c r="G146" s="4"/>
      <c r="K146" s="53"/>
    </row>
    <row r="147" spans="7:11" x14ac:dyDescent="0.25">
      <c r="G147" s="4"/>
      <c r="K147" s="53"/>
    </row>
    <row r="148" spans="7:11" x14ac:dyDescent="0.25">
      <c r="G148" s="4"/>
      <c r="K148" s="53"/>
    </row>
    <row r="149" spans="7:11" x14ac:dyDescent="0.25">
      <c r="G149" s="4"/>
      <c r="K149" s="53"/>
    </row>
    <row r="150" spans="7:11" x14ac:dyDescent="0.25">
      <c r="G150" s="4"/>
      <c r="K150" s="53"/>
    </row>
    <row r="151" spans="7:11" x14ac:dyDescent="0.25">
      <c r="G151" s="4"/>
      <c r="K151" s="53"/>
    </row>
    <row r="152" spans="7:11" x14ac:dyDescent="0.25">
      <c r="G152" s="4"/>
      <c r="K152" s="53"/>
    </row>
    <row r="153" spans="7:11" x14ac:dyDescent="0.25">
      <c r="G153" s="4"/>
      <c r="K153" s="53"/>
    </row>
    <row r="154" spans="7:11" x14ac:dyDescent="0.25">
      <c r="G154" s="4"/>
      <c r="K154" s="53"/>
    </row>
    <row r="155" spans="7:11" x14ac:dyDescent="0.25">
      <c r="G155" s="4"/>
      <c r="K155" s="53"/>
    </row>
    <row r="156" spans="7:11" x14ac:dyDescent="0.25">
      <c r="G156" s="4"/>
      <c r="K156" s="53"/>
    </row>
    <row r="157" spans="7:11" x14ac:dyDescent="0.25">
      <c r="G157" s="4"/>
      <c r="K157" s="53"/>
    </row>
    <row r="158" spans="7:11" x14ac:dyDescent="0.25">
      <c r="G158" s="4"/>
      <c r="K158" s="53"/>
    </row>
    <row r="159" spans="7:11" x14ac:dyDescent="0.25">
      <c r="G159" s="4"/>
      <c r="K159" s="53"/>
    </row>
    <row r="160" spans="7:11" x14ac:dyDescent="0.25">
      <c r="G160" s="4"/>
      <c r="K160" s="53"/>
    </row>
    <row r="161" spans="7:11" x14ac:dyDescent="0.25">
      <c r="G161" s="4"/>
      <c r="K161" s="53"/>
    </row>
    <row r="162" spans="7:11" x14ac:dyDescent="0.25">
      <c r="G162" s="4"/>
      <c r="K162" s="53"/>
    </row>
    <row r="163" spans="7:11" x14ac:dyDescent="0.25">
      <c r="G163" s="4"/>
      <c r="K163" s="53"/>
    </row>
    <row r="164" spans="7:11" x14ac:dyDescent="0.25">
      <c r="G164" s="4"/>
      <c r="K164" s="53"/>
    </row>
    <row r="165" spans="7:11" x14ac:dyDescent="0.25">
      <c r="G165" s="4"/>
      <c r="K165" s="53"/>
    </row>
    <row r="166" spans="7:11" x14ac:dyDescent="0.25">
      <c r="G166" s="4"/>
      <c r="K166" s="53"/>
    </row>
    <row r="167" spans="7:11" x14ac:dyDescent="0.25">
      <c r="G167" s="4"/>
      <c r="K167" s="53"/>
    </row>
    <row r="168" spans="7:11" x14ac:dyDescent="0.25">
      <c r="G168" s="4"/>
      <c r="K168" s="53"/>
    </row>
    <row r="169" spans="7:11" x14ac:dyDescent="0.25">
      <c r="G169" s="4"/>
      <c r="K169" s="53"/>
    </row>
    <row r="170" spans="7:11" x14ac:dyDescent="0.25">
      <c r="G170" s="4"/>
      <c r="K170" s="53"/>
    </row>
    <row r="171" spans="7:11" x14ac:dyDescent="0.25">
      <c r="G171" s="4"/>
      <c r="K171" s="53"/>
    </row>
    <row r="172" spans="7:11" x14ac:dyDescent="0.25">
      <c r="G172" s="4"/>
      <c r="K172" s="53"/>
    </row>
    <row r="173" spans="7:11" x14ac:dyDescent="0.25">
      <c r="G173" s="4"/>
      <c r="K173" s="53"/>
    </row>
    <row r="174" spans="7:11" x14ac:dyDescent="0.25">
      <c r="G174" s="4"/>
      <c r="K174" s="53"/>
    </row>
    <row r="175" spans="7:11" x14ac:dyDescent="0.25">
      <c r="G175" s="4"/>
      <c r="K175" s="53"/>
    </row>
    <row r="176" spans="7:11" x14ac:dyDescent="0.25">
      <c r="G176" s="4"/>
      <c r="K176" s="53"/>
    </row>
    <row r="177" spans="7:11" x14ac:dyDescent="0.25">
      <c r="G177" s="4"/>
      <c r="K177" s="53"/>
    </row>
    <row r="178" spans="7:11" x14ac:dyDescent="0.25">
      <c r="G178" s="4"/>
      <c r="K178" s="53"/>
    </row>
    <row r="179" spans="7:11" x14ac:dyDescent="0.25">
      <c r="G179" s="4"/>
      <c r="K179" s="53"/>
    </row>
    <row r="180" spans="7:11" x14ac:dyDescent="0.25">
      <c r="G180" s="4"/>
      <c r="K180" s="53"/>
    </row>
    <row r="181" spans="7:11" x14ac:dyDescent="0.25">
      <c r="G181" s="4"/>
      <c r="K181" s="53"/>
    </row>
    <row r="182" spans="7:11" x14ac:dyDescent="0.25">
      <c r="G182" s="4"/>
      <c r="K182" s="53"/>
    </row>
    <row r="183" spans="7:11" x14ac:dyDescent="0.25">
      <c r="G183" s="4"/>
      <c r="K183" s="53"/>
    </row>
    <row r="184" spans="7:11" x14ac:dyDescent="0.25">
      <c r="G184" s="4"/>
      <c r="K184" s="53"/>
    </row>
    <row r="185" spans="7:11" x14ac:dyDescent="0.25">
      <c r="G185" s="4"/>
      <c r="K185" s="53"/>
    </row>
    <row r="186" spans="7:11" x14ac:dyDescent="0.25">
      <c r="G186" s="4"/>
      <c r="K186" s="53"/>
    </row>
    <row r="187" spans="7:11" x14ac:dyDescent="0.25">
      <c r="G187" s="4"/>
      <c r="K187" s="53"/>
    </row>
    <row r="188" spans="7:11" x14ac:dyDescent="0.25">
      <c r="G188" s="4"/>
      <c r="K188" s="53"/>
    </row>
    <row r="189" spans="7:11" x14ac:dyDescent="0.25">
      <c r="G189" s="4"/>
      <c r="K189" s="53"/>
    </row>
    <row r="190" spans="7:11" x14ac:dyDescent="0.25">
      <c r="G190" s="4"/>
      <c r="K190" s="53"/>
    </row>
    <row r="191" spans="7:11" x14ac:dyDescent="0.25">
      <c r="G191" s="4"/>
      <c r="K191" s="53"/>
    </row>
    <row r="192" spans="7:11" x14ac:dyDescent="0.25">
      <c r="G192" s="4"/>
      <c r="K192" s="53"/>
    </row>
    <row r="193" spans="7:11" x14ac:dyDescent="0.25">
      <c r="G193" s="4"/>
      <c r="K193" s="53"/>
    </row>
    <row r="194" spans="7:11" x14ac:dyDescent="0.25">
      <c r="G194" s="4"/>
      <c r="K194" s="53"/>
    </row>
    <row r="195" spans="7:11" x14ac:dyDescent="0.25">
      <c r="G195" s="4"/>
      <c r="K195" s="53"/>
    </row>
    <row r="196" spans="7:11" x14ac:dyDescent="0.25">
      <c r="G196" s="4"/>
      <c r="K196" s="53"/>
    </row>
    <row r="197" spans="7:11" x14ac:dyDescent="0.25">
      <c r="G197" s="4"/>
      <c r="K197" s="53"/>
    </row>
    <row r="198" spans="7:11" x14ac:dyDescent="0.25">
      <c r="G198" s="4"/>
      <c r="K198" s="53"/>
    </row>
    <row r="199" spans="7:11" x14ac:dyDescent="0.25">
      <c r="G199" s="4"/>
      <c r="K199" s="53"/>
    </row>
    <row r="200" spans="7:11" x14ac:dyDescent="0.25">
      <c r="G200" s="4"/>
      <c r="K200" s="53"/>
    </row>
    <row r="201" spans="7:11" x14ac:dyDescent="0.25">
      <c r="G201" s="4"/>
      <c r="K201" s="53"/>
    </row>
    <row r="202" spans="7:11" x14ac:dyDescent="0.25">
      <c r="G202" s="4"/>
      <c r="K202" s="53"/>
    </row>
    <row r="203" spans="7:11" x14ac:dyDescent="0.25">
      <c r="G203" s="4"/>
      <c r="K203" s="53"/>
    </row>
    <row r="204" spans="7:11" x14ac:dyDescent="0.25">
      <c r="G204" s="4"/>
      <c r="K204" s="53"/>
    </row>
    <row r="205" spans="7:11" x14ac:dyDescent="0.25">
      <c r="G205" s="4"/>
      <c r="K205" s="53"/>
    </row>
    <row r="206" spans="7:11" x14ac:dyDescent="0.25">
      <c r="G206" s="4"/>
      <c r="K206" s="53"/>
    </row>
    <row r="207" spans="7:11" x14ac:dyDescent="0.25">
      <c r="G207" s="4"/>
      <c r="K207" s="53"/>
    </row>
    <row r="208" spans="7:11" x14ac:dyDescent="0.25">
      <c r="G208" s="4"/>
      <c r="K208" s="53"/>
    </row>
    <row r="209" spans="7:11" x14ac:dyDescent="0.25">
      <c r="G209" s="4"/>
      <c r="K209" s="53"/>
    </row>
    <row r="210" spans="7:11" x14ac:dyDescent="0.25">
      <c r="G210" s="4"/>
      <c r="K210" s="53"/>
    </row>
    <row r="211" spans="7:11" x14ac:dyDescent="0.25">
      <c r="G211" s="4"/>
      <c r="K211" s="53"/>
    </row>
    <row r="212" spans="7:11" x14ac:dyDescent="0.25">
      <c r="G212" s="4"/>
      <c r="K212" s="53"/>
    </row>
    <row r="213" spans="7:11" x14ac:dyDescent="0.25">
      <c r="G213" s="4"/>
      <c r="K213" s="53"/>
    </row>
    <row r="214" spans="7:11" x14ac:dyDescent="0.25">
      <c r="G214" s="4"/>
      <c r="K214" s="53"/>
    </row>
    <row r="215" spans="7:11" x14ac:dyDescent="0.25">
      <c r="G215" s="4"/>
      <c r="K215" s="53"/>
    </row>
    <row r="216" spans="7:11" x14ac:dyDescent="0.25">
      <c r="G216" s="4"/>
      <c r="K216" s="53"/>
    </row>
    <row r="217" spans="7:11" x14ac:dyDescent="0.25">
      <c r="G217" s="4"/>
      <c r="K217" s="53"/>
    </row>
    <row r="218" spans="7:11" x14ac:dyDescent="0.25">
      <c r="G218" s="4"/>
      <c r="K218" s="53"/>
    </row>
    <row r="219" spans="7:11" x14ac:dyDescent="0.25">
      <c r="G219" s="4"/>
      <c r="K219" s="53"/>
    </row>
    <row r="220" spans="7:11" x14ac:dyDescent="0.25">
      <c r="G220" s="4"/>
      <c r="K220" s="53"/>
    </row>
    <row r="221" spans="7:11" x14ac:dyDescent="0.25">
      <c r="G221" s="4"/>
      <c r="K221" s="53"/>
    </row>
    <row r="222" spans="7:11" x14ac:dyDescent="0.25">
      <c r="G222" s="4"/>
      <c r="K222" s="53"/>
    </row>
    <row r="223" spans="7:11" x14ac:dyDescent="0.25">
      <c r="G223" s="4"/>
      <c r="K223" s="53"/>
    </row>
    <row r="224" spans="7:11" x14ac:dyDescent="0.25">
      <c r="G224" s="4"/>
      <c r="K224" s="53"/>
    </row>
    <row r="225" spans="7:11" x14ac:dyDescent="0.25">
      <c r="G225" s="4"/>
      <c r="K225" s="53"/>
    </row>
    <row r="226" spans="7:11" x14ac:dyDescent="0.25">
      <c r="G226" s="4"/>
      <c r="K226" s="53"/>
    </row>
    <row r="227" spans="7:11" x14ac:dyDescent="0.25">
      <c r="G227" s="4"/>
      <c r="K227" s="53"/>
    </row>
    <row r="228" spans="7:11" x14ac:dyDescent="0.25">
      <c r="G228" s="4"/>
      <c r="K228" s="53"/>
    </row>
    <row r="229" spans="7:11" x14ac:dyDescent="0.25">
      <c r="G229" s="4"/>
      <c r="K229" s="53"/>
    </row>
    <row r="230" spans="7:11" x14ac:dyDescent="0.25">
      <c r="G230" s="4"/>
      <c r="K230" s="53"/>
    </row>
    <row r="231" spans="7:11" x14ac:dyDescent="0.25">
      <c r="G231" s="4"/>
      <c r="K231" s="53"/>
    </row>
    <row r="232" spans="7:11" x14ac:dyDescent="0.25">
      <c r="G232" s="4"/>
      <c r="K232" s="53"/>
    </row>
    <row r="233" spans="7:11" x14ac:dyDescent="0.25">
      <c r="G233" s="4"/>
      <c r="K233" s="53"/>
    </row>
    <row r="234" spans="7:11" x14ac:dyDescent="0.25">
      <c r="G234" s="4"/>
      <c r="K234" s="53"/>
    </row>
    <row r="235" spans="7:11" x14ac:dyDescent="0.25">
      <c r="G235" s="4"/>
      <c r="K235" s="53"/>
    </row>
    <row r="236" spans="7:11" x14ac:dyDescent="0.25">
      <c r="G236" s="4"/>
      <c r="K236" s="53"/>
    </row>
    <row r="237" spans="7:11" x14ac:dyDescent="0.25">
      <c r="G237" s="4"/>
      <c r="K237" s="53"/>
    </row>
    <row r="238" spans="7:11" x14ac:dyDescent="0.25">
      <c r="G238" s="4"/>
      <c r="K238" s="53"/>
    </row>
    <row r="239" spans="7:11" x14ac:dyDescent="0.25">
      <c r="G239" s="4"/>
      <c r="K239" s="53"/>
    </row>
    <row r="240" spans="7:11" x14ac:dyDescent="0.25">
      <c r="G240" s="4"/>
      <c r="K240" s="53"/>
    </row>
    <row r="241" spans="7:11" x14ac:dyDescent="0.25">
      <c r="G241" s="4"/>
      <c r="K241" s="53"/>
    </row>
    <row r="242" spans="7:11" x14ac:dyDescent="0.25">
      <c r="G242" s="4"/>
      <c r="K242" s="53"/>
    </row>
    <row r="243" spans="7:11" x14ac:dyDescent="0.25">
      <c r="G243" s="4"/>
      <c r="K243" s="53"/>
    </row>
    <row r="244" spans="7:11" x14ac:dyDescent="0.25">
      <c r="G244" s="4"/>
      <c r="K244" s="53"/>
    </row>
    <row r="245" spans="7:11" x14ac:dyDescent="0.25">
      <c r="G245" s="4"/>
      <c r="K245" s="53"/>
    </row>
    <row r="246" spans="7:11" x14ac:dyDescent="0.25">
      <c r="G246" s="4"/>
      <c r="K246" s="53"/>
    </row>
    <row r="247" spans="7:11" x14ac:dyDescent="0.25">
      <c r="G247" s="4"/>
      <c r="K247" s="53"/>
    </row>
    <row r="248" spans="7:11" x14ac:dyDescent="0.25">
      <c r="G248" s="4"/>
      <c r="K248" s="53"/>
    </row>
    <row r="249" spans="7:11" x14ac:dyDescent="0.25">
      <c r="G249" s="4"/>
      <c r="K249" s="53"/>
    </row>
    <row r="250" spans="7:11" x14ac:dyDescent="0.25">
      <c r="G250" s="4"/>
      <c r="K250" s="53"/>
    </row>
    <row r="251" spans="7:11" x14ac:dyDescent="0.25">
      <c r="G251" s="4"/>
      <c r="K251" s="53"/>
    </row>
    <row r="252" spans="7:11" x14ac:dyDescent="0.25">
      <c r="G252" s="4"/>
      <c r="K252" s="53"/>
    </row>
    <row r="253" spans="7:11" x14ac:dyDescent="0.25">
      <c r="G253" s="4"/>
      <c r="K253" s="53"/>
    </row>
    <row r="254" spans="7:11" x14ac:dyDescent="0.25">
      <c r="G254" s="4"/>
      <c r="K254" s="53"/>
    </row>
    <row r="255" spans="7:11" x14ac:dyDescent="0.25">
      <c r="G255" s="4"/>
      <c r="K255" s="53"/>
    </row>
    <row r="256" spans="7:11" x14ac:dyDescent="0.25">
      <c r="G256" s="4"/>
      <c r="K256" s="53"/>
    </row>
    <row r="257" spans="7:11" x14ac:dyDescent="0.25">
      <c r="G257" s="4"/>
      <c r="K257" s="53"/>
    </row>
    <row r="258" spans="7:11" x14ac:dyDescent="0.25">
      <c r="G258" s="4"/>
      <c r="K258" s="53"/>
    </row>
    <row r="259" spans="7:11" x14ac:dyDescent="0.25">
      <c r="G259" s="4"/>
      <c r="K259" s="53"/>
    </row>
    <row r="260" spans="7:11" x14ac:dyDescent="0.25">
      <c r="G260" s="4"/>
      <c r="K260" s="53"/>
    </row>
    <row r="261" spans="7:11" x14ac:dyDescent="0.25">
      <c r="G261" s="4"/>
      <c r="K261" s="53"/>
    </row>
    <row r="262" spans="7:11" x14ac:dyDescent="0.25">
      <c r="G262" s="4"/>
      <c r="K262" s="53"/>
    </row>
    <row r="263" spans="7:11" x14ac:dyDescent="0.25">
      <c r="G263" s="4"/>
      <c r="K263" s="53"/>
    </row>
    <row r="264" spans="7:11" x14ac:dyDescent="0.25">
      <c r="G264" s="4"/>
      <c r="K264" s="53"/>
    </row>
    <row r="265" spans="7:11" x14ac:dyDescent="0.25">
      <c r="G265" s="4"/>
      <c r="K265" s="53"/>
    </row>
    <row r="266" spans="7:11" x14ac:dyDescent="0.25">
      <c r="G266" s="4"/>
      <c r="K266" s="53"/>
    </row>
    <row r="267" spans="7:11" x14ac:dyDescent="0.25">
      <c r="G267" s="4"/>
      <c r="K267" s="53"/>
    </row>
    <row r="268" spans="7:11" x14ac:dyDescent="0.25">
      <c r="G268" s="4"/>
      <c r="K268" s="53"/>
    </row>
    <row r="269" spans="7:11" x14ac:dyDescent="0.25">
      <c r="G269" s="4"/>
      <c r="K269" s="53"/>
    </row>
    <row r="270" spans="7:11" x14ac:dyDescent="0.25">
      <c r="G270" s="4"/>
      <c r="K270" s="53"/>
    </row>
    <row r="271" spans="7:11" x14ac:dyDescent="0.25">
      <c r="G271" s="4"/>
      <c r="K271" s="53"/>
    </row>
    <row r="272" spans="7:11" x14ac:dyDescent="0.25">
      <c r="G272" s="4"/>
      <c r="K272" s="53"/>
    </row>
    <row r="273" spans="7:11" x14ac:dyDescent="0.25">
      <c r="G273" s="4"/>
      <c r="K273" s="53"/>
    </row>
    <row r="274" spans="7:11" x14ac:dyDescent="0.25">
      <c r="G274" s="4"/>
      <c r="K274" s="53"/>
    </row>
    <row r="275" spans="7:11" x14ac:dyDescent="0.25">
      <c r="G275" s="4"/>
      <c r="K275" s="53"/>
    </row>
    <row r="276" spans="7:11" x14ac:dyDescent="0.25">
      <c r="G276" s="4"/>
      <c r="K276" s="53"/>
    </row>
    <row r="277" spans="7:11" x14ac:dyDescent="0.25">
      <c r="G277" s="4"/>
      <c r="K277" s="53"/>
    </row>
    <row r="278" spans="7:11" x14ac:dyDescent="0.25">
      <c r="G278" s="4"/>
      <c r="K278" s="53"/>
    </row>
    <row r="279" spans="7:11" x14ac:dyDescent="0.25">
      <c r="G279" s="4"/>
      <c r="K279" s="53"/>
    </row>
    <row r="280" spans="7:11" x14ac:dyDescent="0.25">
      <c r="G280" s="4"/>
      <c r="K280" s="53"/>
    </row>
    <row r="281" spans="7:11" x14ac:dyDescent="0.25">
      <c r="G281" s="4"/>
      <c r="K281" s="53"/>
    </row>
    <row r="282" spans="7:11" x14ac:dyDescent="0.25">
      <c r="G282" s="4"/>
      <c r="K282" s="53"/>
    </row>
    <row r="283" spans="7:11" x14ac:dyDescent="0.25">
      <c r="G283" s="4"/>
      <c r="K283" s="53"/>
    </row>
    <row r="284" spans="7:11" x14ac:dyDescent="0.25">
      <c r="G284" s="4"/>
      <c r="K284" s="53"/>
    </row>
    <row r="285" spans="7:11" x14ac:dyDescent="0.25">
      <c r="G285" s="4"/>
      <c r="K285" s="53"/>
    </row>
    <row r="286" spans="7:11" x14ac:dyDescent="0.25">
      <c r="G286" s="4"/>
      <c r="K286" s="53"/>
    </row>
    <row r="287" spans="7:11" x14ac:dyDescent="0.25">
      <c r="G287" s="4"/>
      <c r="K287" s="53"/>
    </row>
    <row r="288" spans="7:11" x14ac:dyDescent="0.25">
      <c r="G288" s="4"/>
      <c r="K288" s="53"/>
    </row>
    <row r="289" spans="7:11" x14ac:dyDescent="0.25">
      <c r="G289" s="4"/>
      <c r="K289" s="53"/>
    </row>
    <row r="290" spans="7:11" x14ac:dyDescent="0.25">
      <c r="G290" s="4"/>
      <c r="K290" s="53"/>
    </row>
    <row r="291" spans="7:11" x14ac:dyDescent="0.25">
      <c r="G291" s="4"/>
      <c r="K291" s="53"/>
    </row>
    <row r="292" spans="7:11" x14ac:dyDescent="0.25">
      <c r="G292" s="4"/>
      <c r="K292" s="53"/>
    </row>
    <row r="293" spans="7:11" x14ac:dyDescent="0.25">
      <c r="G293" s="4"/>
      <c r="K293" s="53"/>
    </row>
    <row r="294" spans="7:11" x14ac:dyDescent="0.25">
      <c r="G294" s="4"/>
      <c r="K294" s="53"/>
    </row>
    <row r="295" spans="7:11" x14ac:dyDescent="0.25">
      <c r="G295" s="4"/>
      <c r="K295" s="53"/>
    </row>
    <row r="296" spans="7:11" x14ac:dyDescent="0.25">
      <c r="G296" s="4"/>
      <c r="K296" s="53"/>
    </row>
    <row r="297" spans="7:11" x14ac:dyDescent="0.25">
      <c r="G297" s="4"/>
      <c r="K297" s="53"/>
    </row>
    <row r="298" spans="7:11" x14ac:dyDescent="0.25">
      <c r="G298" s="4"/>
      <c r="K298" s="53"/>
    </row>
    <row r="299" spans="7:11" x14ac:dyDescent="0.25">
      <c r="G299" s="4"/>
      <c r="K299" s="53"/>
    </row>
    <row r="300" spans="7:11" x14ac:dyDescent="0.25">
      <c r="G300" s="4"/>
      <c r="K300" s="53"/>
    </row>
    <row r="301" spans="7:11" x14ac:dyDescent="0.25">
      <c r="G301" s="4"/>
      <c r="K301" s="53"/>
    </row>
    <row r="302" spans="7:11" x14ac:dyDescent="0.25">
      <c r="G302" s="4"/>
      <c r="K302" s="53"/>
    </row>
    <row r="303" spans="7:11" x14ac:dyDescent="0.25">
      <c r="G303" s="4"/>
      <c r="K303" s="53"/>
    </row>
    <row r="304" spans="7:11" x14ac:dyDescent="0.25">
      <c r="G304" s="4"/>
      <c r="K304" s="53"/>
    </row>
    <row r="305" spans="7:11" x14ac:dyDescent="0.25">
      <c r="G305" s="4"/>
      <c r="K305" s="53"/>
    </row>
    <row r="306" spans="7:11" x14ac:dyDescent="0.25">
      <c r="G306" s="4"/>
      <c r="K306" s="53"/>
    </row>
    <row r="307" spans="7:11" x14ac:dyDescent="0.25">
      <c r="G307" s="4"/>
      <c r="K307" s="53"/>
    </row>
    <row r="308" spans="7:11" x14ac:dyDescent="0.25">
      <c r="G308" s="4"/>
      <c r="K308" s="53"/>
    </row>
    <row r="309" spans="7:11" x14ac:dyDescent="0.25">
      <c r="G309" s="4"/>
      <c r="K309" s="53"/>
    </row>
    <row r="310" spans="7:11" x14ac:dyDescent="0.25">
      <c r="G310" s="4"/>
      <c r="K310" s="53"/>
    </row>
    <row r="311" spans="7:11" x14ac:dyDescent="0.25">
      <c r="G311" s="4"/>
      <c r="K311" s="53"/>
    </row>
    <row r="312" spans="7:11" x14ac:dyDescent="0.25">
      <c r="G312" s="4"/>
      <c r="K312" s="53"/>
    </row>
    <row r="313" spans="7:11" x14ac:dyDescent="0.25">
      <c r="G313" s="4"/>
      <c r="K313" s="53"/>
    </row>
    <row r="314" spans="7:11" x14ac:dyDescent="0.25">
      <c r="G314" s="4"/>
      <c r="K314" s="53"/>
    </row>
    <row r="315" spans="7:11" x14ac:dyDescent="0.25">
      <c r="G315" s="4"/>
      <c r="K315" s="53"/>
    </row>
    <row r="316" spans="7:11" x14ac:dyDescent="0.25">
      <c r="G316" s="4"/>
      <c r="K316" s="53"/>
    </row>
    <row r="317" spans="7:11" x14ac:dyDescent="0.25">
      <c r="G317" s="4"/>
      <c r="K317" s="53"/>
    </row>
    <row r="318" spans="7:11" x14ac:dyDescent="0.25">
      <c r="G318" s="4"/>
      <c r="K318" s="53"/>
    </row>
    <row r="319" spans="7:11" x14ac:dyDescent="0.25">
      <c r="G319" s="4"/>
      <c r="K319" s="53"/>
    </row>
    <row r="320" spans="7:11" x14ac:dyDescent="0.25">
      <c r="G320" s="4"/>
      <c r="K320" s="53"/>
    </row>
    <row r="321" spans="7:11" x14ac:dyDescent="0.25">
      <c r="G321" s="4"/>
      <c r="K321" s="53"/>
    </row>
    <row r="322" spans="7:11" x14ac:dyDescent="0.25">
      <c r="G322" s="4"/>
      <c r="K322" s="53"/>
    </row>
    <row r="323" spans="7:11" x14ac:dyDescent="0.25">
      <c r="G323" s="4"/>
      <c r="K323" s="53"/>
    </row>
    <row r="324" spans="7:11" x14ac:dyDescent="0.25">
      <c r="G324" s="4"/>
      <c r="K324" s="53"/>
    </row>
    <row r="325" spans="7:11" x14ac:dyDescent="0.25">
      <c r="G325" s="4"/>
      <c r="K325" s="53"/>
    </row>
    <row r="326" spans="7:11" x14ac:dyDescent="0.25">
      <c r="G326" s="4"/>
      <c r="K326" s="53"/>
    </row>
    <row r="327" spans="7:11" x14ac:dyDescent="0.25">
      <c r="G327" s="4"/>
      <c r="K327" s="53"/>
    </row>
    <row r="328" spans="7:11" x14ac:dyDescent="0.25">
      <c r="G328" s="4"/>
      <c r="K328" s="53"/>
    </row>
    <row r="329" spans="7:11" x14ac:dyDescent="0.25">
      <c r="G329" s="4"/>
      <c r="K329" s="53"/>
    </row>
    <row r="330" spans="7:11" x14ac:dyDescent="0.25">
      <c r="G330" s="4"/>
      <c r="K330" s="53"/>
    </row>
    <row r="331" spans="7:11" x14ac:dyDescent="0.25">
      <c r="G331" s="4"/>
      <c r="K331" s="53"/>
    </row>
    <row r="332" spans="7:11" x14ac:dyDescent="0.25">
      <c r="G332" s="4"/>
      <c r="K332" s="53"/>
    </row>
    <row r="333" spans="7:11" x14ac:dyDescent="0.25">
      <c r="G333" s="4"/>
      <c r="K333" s="53"/>
    </row>
    <row r="334" spans="7:11" x14ac:dyDescent="0.25">
      <c r="G334" s="4"/>
      <c r="K334" s="53"/>
    </row>
    <row r="335" spans="7:11" x14ac:dyDescent="0.25">
      <c r="G335" s="4"/>
      <c r="K335" s="53"/>
    </row>
    <row r="336" spans="7:11" x14ac:dyDescent="0.25">
      <c r="G336" s="4"/>
      <c r="K336" s="53"/>
    </row>
    <row r="337" spans="7:11" x14ac:dyDescent="0.25">
      <c r="G337" s="4"/>
      <c r="K337" s="53"/>
    </row>
    <row r="338" spans="7:11" x14ac:dyDescent="0.25">
      <c r="G338" s="4"/>
      <c r="K338" s="53"/>
    </row>
    <row r="339" spans="7:11" x14ac:dyDescent="0.25">
      <c r="G339" s="4"/>
      <c r="K339" s="53"/>
    </row>
    <row r="340" spans="7:11" x14ac:dyDescent="0.25">
      <c r="G340" s="4"/>
      <c r="K340" s="53"/>
    </row>
    <row r="341" spans="7:11" x14ac:dyDescent="0.25">
      <c r="G341" s="4"/>
      <c r="K341" s="53"/>
    </row>
    <row r="342" spans="7:11" x14ac:dyDescent="0.25">
      <c r="G342" s="4"/>
      <c r="K342" s="53"/>
    </row>
    <row r="343" spans="7:11" x14ac:dyDescent="0.25">
      <c r="G343" s="4"/>
      <c r="K343" s="53"/>
    </row>
    <row r="344" spans="7:11" x14ac:dyDescent="0.25">
      <c r="G344" s="4"/>
      <c r="K344" s="53"/>
    </row>
    <row r="345" spans="7:11" x14ac:dyDescent="0.25">
      <c r="G345" s="4"/>
      <c r="K345" s="53"/>
    </row>
    <row r="346" spans="7:11" x14ac:dyDescent="0.25">
      <c r="G346" s="4"/>
      <c r="K346" s="53"/>
    </row>
    <row r="347" spans="7:11" x14ac:dyDescent="0.25">
      <c r="G347" s="4"/>
      <c r="K347" s="53"/>
    </row>
    <row r="348" spans="7:11" x14ac:dyDescent="0.25">
      <c r="G348" s="4"/>
      <c r="K348" s="53"/>
    </row>
    <row r="349" spans="7:11" x14ac:dyDescent="0.25">
      <c r="G349" s="4"/>
      <c r="K349" s="53"/>
    </row>
    <row r="350" spans="7:11" x14ac:dyDescent="0.25">
      <c r="G350" s="4"/>
      <c r="K350" s="53"/>
    </row>
    <row r="351" spans="7:11" x14ac:dyDescent="0.25">
      <c r="G351" s="4"/>
      <c r="K351" s="53"/>
    </row>
    <row r="352" spans="7:11" x14ac:dyDescent="0.25">
      <c r="G352" s="4"/>
      <c r="K352" s="53"/>
    </row>
    <row r="353" spans="7:11" x14ac:dyDescent="0.25">
      <c r="G353" s="4"/>
      <c r="K353" s="53"/>
    </row>
    <row r="354" spans="7:11" x14ac:dyDescent="0.25">
      <c r="G354" s="4"/>
      <c r="K354" s="53"/>
    </row>
    <row r="355" spans="7:11" x14ac:dyDescent="0.25">
      <c r="G355" s="4"/>
      <c r="K355" s="53"/>
    </row>
    <row r="356" spans="7:11" x14ac:dyDescent="0.25">
      <c r="G356" s="4"/>
      <c r="K356" s="53"/>
    </row>
    <row r="357" spans="7:11" x14ac:dyDescent="0.25">
      <c r="G357" s="4"/>
      <c r="K357" s="53"/>
    </row>
    <row r="358" spans="7:11" x14ac:dyDescent="0.25">
      <c r="G358" s="4"/>
      <c r="K358" s="53"/>
    </row>
    <row r="359" spans="7:11" x14ac:dyDescent="0.25">
      <c r="G359" s="4"/>
      <c r="K359" s="53"/>
    </row>
    <row r="360" spans="7:11" x14ac:dyDescent="0.25">
      <c r="G360" s="4"/>
    </row>
    <row r="361" spans="7:11" x14ac:dyDescent="0.25">
      <c r="G361" s="4"/>
    </row>
    <row r="362" spans="7:11" x14ac:dyDescent="0.25">
      <c r="G362" s="4"/>
    </row>
    <row r="363" spans="7:11" x14ac:dyDescent="0.25">
      <c r="G363" s="4"/>
    </row>
    <row r="364" spans="7:11" x14ac:dyDescent="0.25">
      <c r="G364" s="4"/>
    </row>
    <row r="365" spans="7:11" x14ac:dyDescent="0.25">
      <c r="G365" s="4"/>
    </row>
    <row r="366" spans="7:11" x14ac:dyDescent="0.25">
      <c r="G366" s="4"/>
    </row>
    <row r="367" spans="7:11" x14ac:dyDescent="0.25">
      <c r="G367" s="4"/>
    </row>
    <row r="368" spans="7:11" x14ac:dyDescent="0.25">
      <c r="G368" s="4"/>
    </row>
    <row r="369" spans="7:7" x14ac:dyDescent="0.25">
      <c r="G369" s="4"/>
    </row>
  </sheetData>
  <mergeCells count="1">
    <mergeCell ref="A1:D1"/>
  </mergeCells>
  <dataValidations count="3">
    <dataValidation type="list" allowBlank="1" showInputMessage="1" showErrorMessage="1" sqref="E6:E370" xr:uid="{00000000-0002-0000-0400-000000000000}">
      <formula1>_InspectionType</formula1>
    </dataValidation>
    <dataValidation type="list" allowBlank="1" showInputMessage="1" showErrorMessage="1" sqref="F6:F364" xr:uid="{00000000-0002-0000-0400-000001000000}">
      <formula1>_safetyhealth</formula1>
    </dataValidation>
    <dataValidation type="list" allowBlank="1" showInputMessage="1" showErrorMessage="1" sqref="G6:G369" xr:uid="{00000000-0002-0000-0400-000002000000}">
      <formula1>_accompanied</formula1>
    </dataValidation>
  </dataValidations>
  <printOptions gridLines="1"/>
  <pageMargins left="0.25" right="0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Sheet3!$D$3:$D$4</xm:f>
          </x14:formula1>
          <xm:sqref>I6:I411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7"/>
  <sheetViews>
    <sheetView topLeftCell="A4" workbookViewId="0">
      <selection activeCell="F37" sqref="F37"/>
    </sheetView>
  </sheetViews>
  <sheetFormatPr defaultRowHeight="15" x14ac:dyDescent="0.25"/>
  <cols>
    <col min="1" max="1" width="17.7109375" customWidth="1"/>
    <col min="2" max="2" width="38.140625" customWidth="1"/>
    <col min="3" max="3" width="19.5703125" customWidth="1"/>
    <col min="4" max="4" width="15.42578125" customWidth="1"/>
  </cols>
  <sheetData>
    <row r="1" spans="1:4" ht="18.75" x14ac:dyDescent="0.3">
      <c r="A1" s="56" t="s">
        <v>235</v>
      </c>
      <c r="B1" s="56"/>
      <c r="C1" s="56"/>
      <c r="D1" s="56"/>
    </row>
    <row r="2" spans="1:4" ht="18.75" x14ac:dyDescent="0.3">
      <c r="A2" s="1" t="s">
        <v>95</v>
      </c>
      <c r="B2" s="1" t="str">
        <f>Summary!B6</f>
        <v>Bob Jones</v>
      </c>
      <c r="C2" s="1"/>
      <c r="D2" s="1"/>
    </row>
    <row r="3" spans="1:4" ht="18.75" x14ac:dyDescent="0.3">
      <c r="A3" s="1"/>
      <c r="B3" s="1"/>
      <c r="C3" s="1"/>
      <c r="D3" s="1"/>
    </row>
    <row r="4" spans="1:4" x14ac:dyDescent="0.25">
      <c r="A4" s="17"/>
      <c r="B4" s="18"/>
      <c r="C4" s="44" t="s">
        <v>0</v>
      </c>
      <c r="D4" s="45" t="s">
        <v>1</v>
      </c>
    </row>
    <row r="5" spans="1:4" ht="15.75" x14ac:dyDescent="0.25">
      <c r="A5" s="46" t="s">
        <v>2</v>
      </c>
      <c r="B5" s="46"/>
      <c r="C5" s="32"/>
      <c r="D5" s="32"/>
    </row>
    <row r="6" spans="1:4" x14ac:dyDescent="0.25">
      <c r="A6" s="35"/>
      <c r="B6" s="35" t="s">
        <v>3</v>
      </c>
      <c r="C6" s="32"/>
      <c r="D6" s="32"/>
    </row>
    <row r="7" spans="1:4" x14ac:dyDescent="0.25">
      <c r="A7" s="35"/>
      <c r="B7" s="35" t="s">
        <v>4</v>
      </c>
      <c r="C7" s="32"/>
      <c r="D7" s="32"/>
    </row>
    <row r="8" spans="1:4" x14ac:dyDescent="0.25">
      <c r="A8" s="35"/>
      <c r="B8" s="35" t="s">
        <v>5</v>
      </c>
      <c r="C8" s="32"/>
      <c r="D8" s="32"/>
    </row>
    <row r="9" spans="1:4" x14ac:dyDescent="0.25">
      <c r="A9" s="35"/>
      <c r="B9" s="35" t="s">
        <v>6</v>
      </c>
      <c r="C9" s="32"/>
      <c r="D9" s="32"/>
    </row>
    <row r="10" spans="1:4" x14ac:dyDescent="0.25">
      <c r="A10" s="35"/>
      <c r="B10" s="35"/>
      <c r="C10" s="32"/>
      <c r="D10" s="32"/>
    </row>
    <row r="11" spans="1:4" ht="15.75" x14ac:dyDescent="0.25">
      <c r="A11" s="46" t="s">
        <v>7</v>
      </c>
      <c r="B11" s="46"/>
      <c r="C11" s="32"/>
      <c r="D11" s="32"/>
    </row>
    <row r="12" spans="1:4" x14ac:dyDescent="0.25">
      <c r="A12" s="35"/>
      <c r="B12" s="35" t="s">
        <v>8</v>
      </c>
      <c r="C12" s="32"/>
      <c r="D12" s="32"/>
    </row>
    <row r="13" spans="1:4" x14ac:dyDescent="0.25">
      <c r="A13" s="35"/>
      <c r="B13" s="35" t="s">
        <v>9</v>
      </c>
      <c r="C13" s="32"/>
      <c r="D13" s="32"/>
    </row>
    <row r="14" spans="1:4" x14ac:dyDescent="0.25">
      <c r="A14" s="35"/>
      <c r="B14" s="35" t="s">
        <v>10</v>
      </c>
      <c r="C14" s="32"/>
      <c r="D14" s="32"/>
    </row>
    <row r="15" spans="1:4" x14ac:dyDescent="0.25">
      <c r="A15" s="35"/>
      <c r="B15" s="35" t="s">
        <v>11</v>
      </c>
      <c r="C15" s="32"/>
      <c r="D15" s="32"/>
    </row>
    <row r="16" spans="1:4" x14ac:dyDescent="0.25">
      <c r="A16" s="35"/>
      <c r="B16" s="35" t="s">
        <v>12</v>
      </c>
      <c r="C16" s="32"/>
      <c r="D16" s="32"/>
    </row>
    <row r="17" spans="1:4" x14ac:dyDescent="0.25">
      <c r="A17" s="35"/>
      <c r="B17" s="35" t="s">
        <v>13</v>
      </c>
      <c r="C17" s="32"/>
      <c r="D17" s="32"/>
    </row>
    <row r="18" spans="1:4" x14ac:dyDescent="0.25">
      <c r="A18" s="35"/>
      <c r="B18" s="35" t="s">
        <v>14</v>
      </c>
      <c r="C18" s="32"/>
      <c r="D18" s="32"/>
    </row>
    <row r="19" spans="1:4" x14ac:dyDescent="0.25">
      <c r="A19" s="35"/>
      <c r="B19" s="35" t="s">
        <v>15</v>
      </c>
      <c r="C19" s="32"/>
      <c r="D19" s="32"/>
    </row>
    <row r="20" spans="1:4" x14ac:dyDescent="0.25">
      <c r="A20" s="35"/>
      <c r="B20" s="35" t="s">
        <v>16</v>
      </c>
      <c r="C20" s="32"/>
      <c r="D20" s="32"/>
    </row>
    <row r="21" spans="1:4" x14ac:dyDescent="0.25">
      <c r="A21" s="35"/>
      <c r="B21" s="35" t="s">
        <v>17</v>
      </c>
      <c r="C21" s="32"/>
      <c r="D21" s="32"/>
    </row>
    <row r="22" spans="1:4" x14ac:dyDescent="0.25">
      <c r="A22" s="35"/>
      <c r="B22" s="35"/>
      <c r="C22" s="32"/>
      <c r="D22" s="32"/>
    </row>
    <row r="23" spans="1:4" ht="15.75" x14ac:dyDescent="0.25">
      <c r="A23" s="57" t="s">
        <v>18</v>
      </c>
      <c r="B23" s="57"/>
      <c r="C23" s="32"/>
      <c r="D23" s="32"/>
    </row>
    <row r="24" spans="1:4" x14ac:dyDescent="0.25">
      <c r="A24" s="35"/>
      <c r="B24" s="35" t="s">
        <v>19</v>
      </c>
      <c r="C24" s="32"/>
      <c r="D24" s="32"/>
    </row>
    <row r="25" spans="1:4" x14ac:dyDescent="0.25">
      <c r="A25" s="35"/>
      <c r="B25" s="35" t="s">
        <v>236</v>
      </c>
      <c r="C25" s="32"/>
      <c r="D25" s="32"/>
    </row>
    <row r="26" spans="1:4" x14ac:dyDescent="0.25">
      <c r="A26" s="35"/>
      <c r="B26" s="35" t="s">
        <v>20</v>
      </c>
      <c r="C26" s="32"/>
      <c r="D26" s="32"/>
    </row>
    <row r="27" spans="1:4" x14ac:dyDescent="0.25">
      <c r="A27" s="35"/>
      <c r="B27" s="35" t="s">
        <v>21</v>
      </c>
      <c r="C27" s="32"/>
      <c r="D27" s="32"/>
    </row>
    <row r="28" spans="1:4" x14ac:dyDescent="0.25">
      <c r="A28" s="35"/>
      <c r="B28" s="35"/>
      <c r="C28" s="32"/>
      <c r="D28" s="32"/>
    </row>
    <row r="29" spans="1:4" ht="15.75" x14ac:dyDescent="0.25">
      <c r="A29" s="57" t="s">
        <v>22</v>
      </c>
      <c r="B29" s="57"/>
      <c r="C29" s="32"/>
      <c r="D29" s="32"/>
    </row>
    <row r="30" spans="1:4" x14ac:dyDescent="0.25">
      <c r="A30" s="35"/>
      <c r="B30" s="35" t="s">
        <v>23</v>
      </c>
      <c r="C30" s="32"/>
      <c r="D30" s="32"/>
    </row>
    <row r="31" spans="1:4" x14ac:dyDescent="0.25">
      <c r="A31" s="35"/>
      <c r="B31" s="35" t="s">
        <v>24</v>
      </c>
      <c r="C31" s="32"/>
      <c r="D31" s="32"/>
    </row>
    <row r="32" spans="1:4" x14ac:dyDescent="0.25">
      <c r="A32" s="35"/>
      <c r="B32" s="35" t="s">
        <v>25</v>
      </c>
      <c r="C32" s="32"/>
      <c r="D32" s="32"/>
    </row>
    <row r="33" spans="1:4" x14ac:dyDescent="0.25">
      <c r="A33" s="35"/>
      <c r="B33" s="35"/>
      <c r="C33" s="32"/>
      <c r="D33" s="32"/>
    </row>
    <row r="34" spans="1:4" ht="15.75" x14ac:dyDescent="0.25">
      <c r="A34" s="58" t="s">
        <v>242</v>
      </c>
      <c r="B34" s="59"/>
      <c r="C34" s="32"/>
      <c r="D34" s="32"/>
    </row>
    <row r="35" spans="1:4" x14ac:dyDescent="0.25">
      <c r="A35" s="35"/>
      <c r="B35" s="35" t="s">
        <v>251</v>
      </c>
      <c r="C35" s="32"/>
      <c r="D35" s="32"/>
    </row>
    <row r="36" spans="1:4" x14ac:dyDescent="0.25">
      <c r="A36" s="35"/>
      <c r="B36" s="35" t="s">
        <v>252</v>
      </c>
      <c r="C36" s="32"/>
      <c r="D36" s="32"/>
    </row>
    <row r="37" spans="1:4" x14ac:dyDescent="0.25">
      <c r="A37" s="35"/>
      <c r="B37" s="35" t="s">
        <v>253</v>
      </c>
      <c r="C37" s="32"/>
      <c r="D37" s="32"/>
    </row>
    <row r="38" spans="1:4" x14ac:dyDescent="0.25">
      <c r="A38" s="35"/>
      <c r="B38" s="35" t="s">
        <v>254</v>
      </c>
      <c r="C38" s="32"/>
      <c r="D38" s="32"/>
    </row>
    <row r="39" spans="1:4" x14ac:dyDescent="0.25">
      <c r="A39" s="35"/>
      <c r="B39" s="35" t="s">
        <v>255</v>
      </c>
      <c r="C39" s="32"/>
      <c r="D39" s="32"/>
    </row>
    <row r="40" spans="1:4" x14ac:dyDescent="0.25">
      <c r="A40" s="35"/>
      <c r="B40" s="35" t="s">
        <v>256</v>
      </c>
      <c r="C40" s="32"/>
      <c r="D40" s="32"/>
    </row>
    <row r="41" spans="1:4" x14ac:dyDescent="0.25">
      <c r="A41" s="35"/>
      <c r="B41" s="35" t="s">
        <v>257</v>
      </c>
      <c r="C41" s="32"/>
      <c r="D41" s="32"/>
    </row>
    <row r="42" spans="1:4" x14ac:dyDescent="0.25">
      <c r="A42" s="35"/>
      <c r="B42" s="35" t="s">
        <v>249</v>
      </c>
      <c r="C42" s="32"/>
      <c r="D42" s="32"/>
    </row>
    <row r="43" spans="1:4" x14ac:dyDescent="0.25">
      <c r="A43" s="35"/>
      <c r="B43" s="35" t="s">
        <v>248</v>
      </c>
      <c r="C43" s="32"/>
      <c r="D43" s="32"/>
    </row>
    <row r="44" spans="1:4" x14ac:dyDescent="0.25">
      <c r="A44" s="35"/>
      <c r="B44" s="35" t="s">
        <v>247</v>
      </c>
      <c r="C44" s="32"/>
      <c r="D44" s="32"/>
    </row>
    <row r="45" spans="1:4" x14ac:dyDescent="0.25">
      <c r="A45" s="35"/>
      <c r="B45" s="35" t="s">
        <v>258</v>
      </c>
      <c r="C45" s="32"/>
      <c r="D45" s="32"/>
    </row>
    <row r="46" spans="1:4" x14ac:dyDescent="0.25">
      <c r="A46" s="35"/>
      <c r="B46" s="35"/>
      <c r="C46" s="32"/>
      <c r="D46" s="32"/>
    </row>
    <row r="47" spans="1:4" ht="15.75" x14ac:dyDescent="0.25">
      <c r="A47" s="57" t="s">
        <v>241</v>
      </c>
      <c r="B47" s="57"/>
      <c r="C47" s="32"/>
      <c r="D47" s="32"/>
    </row>
    <row r="48" spans="1:4" x14ac:dyDescent="0.25">
      <c r="A48" s="35"/>
      <c r="B48" s="35" t="s">
        <v>26</v>
      </c>
      <c r="C48" s="32"/>
      <c r="D48" s="32"/>
    </row>
    <row r="49" spans="1:4" x14ac:dyDescent="0.25">
      <c r="A49" s="35"/>
      <c r="B49" s="35" t="s">
        <v>27</v>
      </c>
      <c r="C49" s="32"/>
      <c r="D49" s="32"/>
    </row>
    <row r="50" spans="1:4" x14ac:dyDescent="0.25">
      <c r="A50" s="35"/>
      <c r="B50" s="35" t="s">
        <v>28</v>
      </c>
      <c r="C50" s="32"/>
      <c r="D50" s="32"/>
    </row>
    <row r="51" spans="1:4" x14ac:dyDescent="0.25">
      <c r="A51" s="35"/>
      <c r="B51" s="35"/>
      <c r="C51" s="32"/>
      <c r="D51" s="32"/>
    </row>
    <row r="52" spans="1:4" ht="15.75" x14ac:dyDescent="0.25">
      <c r="A52" s="57" t="s">
        <v>29</v>
      </c>
      <c r="B52" s="57"/>
      <c r="C52" s="32"/>
      <c r="D52" s="32"/>
    </row>
    <row r="53" spans="1:4" x14ac:dyDescent="0.25">
      <c r="A53" s="35"/>
      <c r="B53" s="35" t="s">
        <v>30</v>
      </c>
      <c r="C53" s="32"/>
      <c r="D53" s="32"/>
    </row>
    <row r="54" spans="1:4" x14ac:dyDescent="0.25">
      <c r="A54" s="35"/>
      <c r="B54" s="35" t="s">
        <v>31</v>
      </c>
      <c r="C54" s="32"/>
      <c r="D54" s="32"/>
    </row>
    <row r="55" spans="1:4" x14ac:dyDescent="0.25">
      <c r="A55" s="35"/>
      <c r="B55" s="35" t="s">
        <v>32</v>
      </c>
      <c r="C55" s="32"/>
      <c r="D55" s="32"/>
    </row>
    <row r="56" spans="1:4" x14ac:dyDescent="0.25">
      <c r="A56" s="35"/>
      <c r="B56" s="35" t="s">
        <v>219</v>
      </c>
      <c r="C56" s="32"/>
      <c r="D56" s="32"/>
    </row>
    <row r="57" spans="1:4" x14ac:dyDescent="0.25">
      <c r="A57" s="35"/>
      <c r="B57" s="35" t="s">
        <v>33</v>
      </c>
      <c r="C57" s="32"/>
      <c r="D57" s="32"/>
    </row>
  </sheetData>
  <mergeCells count="6">
    <mergeCell ref="A29:B29"/>
    <mergeCell ref="A47:B47"/>
    <mergeCell ref="A52:B52"/>
    <mergeCell ref="A23:B23"/>
    <mergeCell ref="A1:D1"/>
    <mergeCell ref="A34:B34"/>
  </mergeCells>
  <printOptions gridLines="1"/>
  <pageMargins left="0.7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D25" sqref="D25"/>
    </sheetView>
  </sheetViews>
  <sheetFormatPr defaultRowHeight="15" x14ac:dyDescent="0.25"/>
  <cols>
    <col min="1" max="1" width="32" customWidth="1"/>
    <col min="2" max="2" width="18.42578125" customWidth="1"/>
    <col min="3" max="3" width="22.85546875" customWidth="1"/>
    <col min="4" max="4" width="34.5703125" customWidth="1"/>
    <col min="5" max="5" width="20.140625" customWidth="1"/>
  </cols>
  <sheetData>
    <row r="1" spans="1:5" ht="26.25" x14ac:dyDescent="0.4">
      <c r="A1" s="34" t="s">
        <v>176</v>
      </c>
    </row>
    <row r="4" spans="1:5" x14ac:dyDescent="0.25">
      <c r="A4" s="2" t="s">
        <v>181</v>
      </c>
      <c r="B4" s="2" t="s">
        <v>203</v>
      </c>
      <c r="C4" s="2" t="s">
        <v>130</v>
      </c>
      <c r="D4" s="2" t="s">
        <v>177</v>
      </c>
      <c r="E4" s="2" t="s">
        <v>178</v>
      </c>
    </row>
    <row r="5" spans="1:5" x14ac:dyDescent="0.25">
      <c r="A5" s="29" t="s">
        <v>202</v>
      </c>
      <c r="B5" t="s">
        <v>199</v>
      </c>
      <c r="C5" t="s">
        <v>200</v>
      </c>
      <c r="D5" s="30" t="s">
        <v>201</v>
      </c>
      <c r="E5" t="s">
        <v>263</v>
      </c>
    </row>
    <row r="7" spans="1:5" x14ac:dyDescent="0.25">
      <c r="A7" s="29" t="s">
        <v>179</v>
      </c>
      <c r="B7" t="s">
        <v>182</v>
      </c>
      <c r="C7" t="s">
        <v>180</v>
      </c>
      <c r="D7" s="30" t="s">
        <v>183</v>
      </c>
      <c r="E7" t="s">
        <v>184</v>
      </c>
    </row>
    <row r="9" spans="1:5" x14ac:dyDescent="0.25">
      <c r="A9" s="29" t="s">
        <v>128</v>
      </c>
      <c r="B9" t="s">
        <v>185</v>
      </c>
      <c r="C9" t="s">
        <v>206</v>
      </c>
      <c r="D9" s="30" t="s">
        <v>187</v>
      </c>
      <c r="E9" t="s">
        <v>259</v>
      </c>
    </row>
    <row r="10" spans="1:5" x14ac:dyDescent="0.25">
      <c r="A10" s="29" t="s">
        <v>208</v>
      </c>
      <c r="B10" t="s">
        <v>209</v>
      </c>
      <c r="C10" t="s">
        <v>207</v>
      </c>
      <c r="D10" s="30" t="s">
        <v>210</v>
      </c>
      <c r="E10" t="s">
        <v>260</v>
      </c>
    </row>
    <row r="12" spans="1:5" x14ac:dyDescent="0.25">
      <c r="A12" s="29" t="s">
        <v>188</v>
      </c>
      <c r="B12" t="s">
        <v>193</v>
      </c>
      <c r="C12" t="s">
        <v>186</v>
      </c>
      <c r="D12" s="30" t="s">
        <v>211</v>
      </c>
      <c r="E12" t="s">
        <v>261</v>
      </c>
    </row>
    <row r="13" spans="1:5" x14ac:dyDescent="0.25">
      <c r="A13" s="29" t="s">
        <v>189</v>
      </c>
      <c r="B13" t="s">
        <v>192</v>
      </c>
      <c r="C13" t="s">
        <v>186</v>
      </c>
      <c r="D13" s="30" t="s">
        <v>215</v>
      </c>
      <c r="E13" t="s">
        <v>214</v>
      </c>
    </row>
    <row r="14" spans="1:5" x14ac:dyDescent="0.25">
      <c r="A14" s="29" t="s">
        <v>190</v>
      </c>
      <c r="B14" t="s">
        <v>191</v>
      </c>
      <c r="C14" t="s">
        <v>186</v>
      </c>
      <c r="D14" s="30" t="s">
        <v>212</v>
      </c>
      <c r="E14" t="s">
        <v>213</v>
      </c>
    </row>
    <row r="16" spans="1:5" x14ac:dyDescent="0.25">
      <c r="A16" s="29" t="s">
        <v>194</v>
      </c>
      <c r="B16" t="s">
        <v>237</v>
      </c>
      <c r="C16" t="s">
        <v>195</v>
      </c>
      <c r="D16" s="30" t="s">
        <v>205</v>
      </c>
      <c r="E16" t="s">
        <v>262</v>
      </c>
    </row>
  </sheetData>
  <hyperlinks>
    <hyperlink ref="D5" r:id="rId1" xr:uid="{00000000-0004-0000-0600-000000000000}"/>
    <hyperlink ref="D7" r:id="rId2" xr:uid="{00000000-0004-0000-0600-000001000000}"/>
    <hyperlink ref="D9" r:id="rId3" xr:uid="{00000000-0004-0000-0600-000002000000}"/>
    <hyperlink ref="D16" r:id="rId4" xr:uid="{00000000-0004-0000-0600-000003000000}"/>
    <hyperlink ref="D10" r:id="rId5" xr:uid="{00000000-0004-0000-0600-000004000000}"/>
    <hyperlink ref="D12" r:id="rId6" xr:uid="{00000000-0004-0000-0600-000005000000}"/>
    <hyperlink ref="D14" r:id="rId7" xr:uid="{00000000-0004-0000-0600-000006000000}"/>
    <hyperlink ref="D13" r:id="rId8" xr:uid="{00000000-0004-0000-0600-000007000000}"/>
  </hyperlinks>
  <printOptions gridLines="1"/>
  <pageMargins left="0.75" right="0.25" top="0.75" bottom="0.75" header="0.3" footer="0.3"/>
  <pageSetup scale="90" orientation="landscape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>
      <selection activeCell="H34" sqref="H34"/>
    </sheetView>
  </sheetViews>
  <sheetFormatPr defaultRowHeight="15" x14ac:dyDescent="0.25"/>
  <cols>
    <col min="1" max="1" width="31.85546875" customWidth="1"/>
    <col min="3" max="3" width="13.140625" customWidth="1"/>
    <col min="5" max="5" width="18.5703125" customWidth="1"/>
  </cols>
  <sheetData>
    <row r="1" spans="1:5" x14ac:dyDescent="0.25">
      <c r="A1" t="s">
        <v>45</v>
      </c>
      <c r="B1" t="s">
        <v>46</v>
      </c>
      <c r="C1" t="s">
        <v>109</v>
      </c>
      <c r="D1" t="s">
        <v>163</v>
      </c>
      <c r="E1" t="s">
        <v>220</v>
      </c>
    </row>
    <row r="3" spans="1:5" x14ac:dyDescent="0.25">
      <c r="A3" t="s">
        <v>110</v>
      </c>
      <c r="B3" t="s">
        <v>115</v>
      </c>
      <c r="C3" t="s">
        <v>117</v>
      </c>
      <c r="D3" t="s">
        <v>164</v>
      </c>
    </row>
    <row r="4" spans="1:5" x14ac:dyDescent="0.25">
      <c r="A4" t="s">
        <v>53</v>
      </c>
      <c r="B4" t="s">
        <v>116</v>
      </c>
      <c r="C4" t="s">
        <v>118</v>
      </c>
      <c r="D4" t="s">
        <v>165</v>
      </c>
    </row>
    <row r="5" spans="1:5" x14ac:dyDescent="0.25">
      <c r="A5" t="s">
        <v>58</v>
      </c>
    </row>
    <row r="6" spans="1:5" x14ac:dyDescent="0.25">
      <c r="A6" t="s">
        <v>111</v>
      </c>
    </row>
    <row r="7" spans="1:5" x14ac:dyDescent="0.25">
      <c r="A7" t="s">
        <v>223</v>
      </c>
    </row>
    <row r="8" spans="1:5" x14ac:dyDescent="0.25">
      <c r="A8" t="s">
        <v>222</v>
      </c>
    </row>
    <row r="9" spans="1:5" x14ac:dyDescent="0.25">
      <c r="A9" t="s">
        <v>221</v>
      </c>
    </row>
    <row r="10" spans="1:5" x14ac:dyDescent="0.25">
      <c r="A10" t="s">
        <v>112</v>
      </c>
    </row>
    <row r="11" spans="1:5" x14ac:dyDescent="0.25">
      <c r="A11" t="s">
        <v>113</v>
      </c>
    </row>
    <row r="12" spans="1:5" x14ac:dyDescent="0.25">
      <c r="A12" t="s">
        <v>216</v>
      </c>
    </row>
    <row r="13" spans="1:5" x14ac:dyDescent="0.25">
      <c r="A13" t="s">
        <v>114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Summary</vt:lpstr>
      <vt:lpstr>Core Courses</vt:lpstr>
      <vt:lpstr>Additional Courses</vt:lpstr>
      <vt:lpstr>Required Activities</vt:lpstr>
      <vt:lpstr>Inspections</vt:lpstr>
      <vt:lpstr>Equipment</vt:lpstr>
      <vt:lpstr>Contacts</vt:lpstr>
      <vt:lpstr>Sheet3</vt:lpstr>
      <vt:lpstr>_accompanied</vt:lpstr>
      <vt:lpstr>Inspections!_InspectionType</vt:lpstr>
      <vt:lpstr>_inspectiontype</vt:lpstr>
      <vt:lpstr>_safetyhealth</vt:lpstr>
      <vt:lpstr>'Additional Courses'!Print_Area</vt:lpstr>
      <vt:lpstr>Contacts!Print_Area</vt:lpstr>
      <vt:lpstr>'Core Courses'!Print_Area</vt:lpstr>
      <vt:lpstr>Inspections!Print_Area</vt:lpstr>
      <vt:lpstr>'Required Activities'!Print_Area</vt:lpstr>
      <vt:lpstr>Summary!Print_Area</vt:lpstr>
      <vt:lpstr>'Additional Courses'!Print_Titles</vt:lpstr>
      <vt:lpstr>Inspections!Print_Titles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Sullivan</dc:creator>
  <cp:lastModifiedBy>Lagoe, Wanda</cp:lastModifiedBy>
  <cp:lastPrinted>2018-03-14T18:06:25Z</cp:lastPrinted>
  <dcterms:created xsi:type="dcterms:W3CDTF">2017-11-22T19:09:13Z</dcterms:created>
  <dcterms:modified xsi:type="dcterms:W3CDTF">2023-07-11T13:04:55Z</dcterms:modified>
</cp:coreProperties>
</file>